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000-01\gemein\Stuttgart\Albstadt\Ebingen\Maßnahmenverwaltung\2021\FIT\Fahrkosten\"/>
    </mc:Choice>
  </mc:AlternateContent>
  <bookViews>
    <workbookView xWindow="120" yWindow="45" windowWidth="15180" windowHeight="8580"/>
  </bookViews>
  <sheets>
    <sheet name="Stückelungsliste" sheetId="1" r:id="rId1"/>
  </sheets>
  <calcPr calcId="162913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O27" i="1" s="1"/>
  <c r="N28" i="1"/>
  <c r="N3" i="1"/>
  <c r="M4" i="1"/>
  <c r="M5" i="1"/>
  <c r="M6" i="1"/>
  <c r="M7" i="1"/>
  <c r="M8" i="1"/>
  <c r="O8" i="1" s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" i="1"/>
  <c r="O9" i="1"/>
  <c r="O12" i="1"/>
  <c r="P12" i="1" s="1"/>
  <c r="O13" i="1"/>
  <c r="O17" i="1"/>
  <c r="O20" i="1"/>
  <c r="P20" i="1" s="1"/>
  <c r="O21" i="1"/>
  <c r="P21" i="1" s="1"/>
  <c r="Q21" i="1" s="1"/>
  <c r="O23" i="1"/>
  <c r="O25" i="1"/>
  <c r="O28" i="1"/>
  <c r="P28" i="1" s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" i="1"/>
  <c r="P27" i="1" l="1"/>
  <c r="O15" i="1"/>
  <c r="P15" i="1" s="1"/>
  <c r="Q15" i="1" s="1"/>
  <c r="Q27" i="1"/>
  <c r="O18" i="1"/>
  <c r="P18" i="1" s="1"/>
  <c r="Q18" i="1" s="1"/>
  <c r="O3" i="1"/>
  <c r="P3" i="1" s="1"/>
  <c r="Q3" i="1" s="1"/>
  <c r="O19" i="1"/>
  <c r="P19" i="1" s="1"/>
  <c r="Q19" i="1" s="1"/>
  <c r="Q7" i="1"/>
  <c r="O24" i="1"/>
  <c r="P24" i="1"/>
  <c r="P4" i="1"/>
  <c r="Q4" i="1" s="1"/>
  <c r="O5" i="1"/>
  <c r="P5" i="1" s="1"/>
  <c r="O7" i="1"/>
  <c r="P7" i="1" s="1"/>
  <c r="O4" i="1"/>
  <c r="O26" i="1"/>
  <c r="P26" i="1" s="1"/>
  <c r="P23" i="1"/>
  <c r="Q23" i="1" s="1"/>
  <c r="O16" i="1"/>
  <c r="P16" i="1" s="1"/>
  <c r="Q16" i="1" s="1"/>
  <c r="P13" i="1"/>
  <c r="Q13" i="1" s="1"/>
  <c r="O11" i="1"/>
  <c r="P11" i="1" s="1"/>
  <c r="P8" i="1"/>
  <c r="Q8" i="1" s="1"/>
  <c r="Q28" i="1"/>
  <c r="P25" i="1"/>
  <c r="Q25" i="1" s="1"/>
  <c r="O22" i="1"/>
  <c r="P22" i="1" s="1"/>
  <c r="Q20" i="1"/>
  <c r="P17" i="1"/>
  <c r="Q17" i="1" s="1"/>
  <c r="O14" i="1"/>
  <c r="Q12" i="1"/>
  <c r="P9" i="1"/>
  <c r="Q9" i="1" s="1"/>
  <c r="O6" i="1"/>
  <c r="P6" i="1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L2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4" i="1"/>
  <c r="D5" i="1"/>
  <c r="D6" i="1"/>
  <c r="D7" i="1"/>
  <c r="D8" i="1"/>
  <c r="D9" i="1"/>
  <c r="D29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C2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B29" i="1"/>
  <c r="O2" i="1"/>
  <c r="P2" i="1"/>
  <c r="Q2" i="1"/>
  <c r="L2" i="1"/>
  <c r="M2" i="1"/>
  <c r="N2" i="1"/>
  <c r="S2" i="1"/>
  <c r="R2" i="1"/>
  <c r="C3" i="1"/>
  <c r="D3" i="1"/>
  <c r="Q24" i="1" l="1"/>
  <c r="Q26" i="1"/>
  <c r="Q11" i="1"/>
  <c r="O10" i="1"/>
  <c r="P10" i="1"/>
  <c r="Q22" i="1"/>
  <c r="S22" i="1" s="1"/>
  <c r="Q5" i="1"/>
  <c r="P14" i="1"/>
  <c r="Q14" i="1" s="1"/>
  <c r="S14" i="1" s="1"/>
  <c r="Q6" i="1"/>
  <c r="S6" i="1" s="1"/>
  <c r="S15" i="1"/>
  <c r="S23" i="1"/>
  <c r="S13" i="1"/>
  <c r="E3" i="1"/>
  <c r="F3" i="1"/>
  <c r="Q10" i="1" l="1"/>
  <c r="S7" i="1"/>
  <c r="S10" i="1"/>
  <c r="S5" i="1"/>
  <c r="S9" i="1"/>
  <c r="S26" i="1"/>
  <c r="S25" i="1"/>
  <c r="S4" i="1"/>
  <c r="S27" i="1"/>
  <c r="S17" i="1"/>
  <c r="S21" i="1"/>
  <c r="S16" i="1"/>
  <c r="S28" i="1"/>
  <c r="E29" i="1"/>
  <c r="G3" i="1"/>
  <c r="S8" i="1" l="1"/>
  <c r="S11" i="1"/>
  <c r="S18" i="1"/>
  <c r="S19" i="1"/>
  <c r="S12" i="1"/>
  <c r="S24" i="1"/>
  <c r="S20" i="1"/>
  <c r="M29" i="1"/>
  <c r="F29" i="1"/>
  <c r="H3" i="1"/>
  <c r="O29" i="1"/>
  <c r="N29" i="1" l="1"/>
  <c r="G29" i="1"/>
  <c r="P29" i="1"/>
  <c r="I3" i="1"/>
  <c r="Q29" i="1" l="1"/>
  <c r="S3" i="1"/>
  <c r="J3" i="1"/>
  <c r="I29" i="1" l="1"/>
  <c r="H29" i="1"/>
  <c r="K3" i="1"/>
  <c r="R3" i="1"/>
  <c r="K29" i="1" l="1"/>
  <c r="J29" i="1" l="1"/>
</calcChain>
</file>

<file path=xl/sharedStrings.xml><?xml version="1.0" encoding="utf-8"?>
<sst xmlns="http://schemas.openxmlformats.org/spreadsheetml/2006/main" count="5" uniqueCount="5">
  <si>
    <t>Betrag</t>
  </si>
  <si>
    <t>Kontrolle</t>
  </si>
  <si>
    <t>EURO</t>
  </si>
  <si>
    <t>Cent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</si>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</sst>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33333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hidden="1"/>
    </xf>
    <xf numFmtId="0" fontId="0" fillId="3" borderId="1" xfId="0" applyFill="1" applyBorder="1" applyProtection="1">
      <protection hidden="1"/>
    </xf>
    <xf numFmtId="3" fontId="0" fillId="2" borderId="2" xfId="0" applyNumberFormat="1" applyFill="1" applyBorder="1"/>
    <xf numFmtId="0" fontId="3" fillId="3" borderId="1" xfId="0" applyFont="1" applyFill="1" applyBorder="1" applyAlignment="1">
      <alignment horizontal="center"/>
    </xf>
    <xf numFmtId="3" fontId="0" fillId="2" borderId="1" xfId="0" applyNumberFormat="1" applyFill="1" applyBorder="1" applyProtection="1">
      <protection hidden="1"/>
    </xf>
    <xf numFmtId="0" fontId="2" fillId="2" borderId="4" xfId="0" applyFont="1" applyFill="1" applyBorder="1"/>
    <xf numFmtId="0" fontId="0" fillId="2" borderId="4" xfId="0" applyFill="1" applyBorder="1" applyProtection="1">
      <protection hidden="1"/>
    </xf>
    <xf numFmtId="0" fontId="2" fillId="3" borderId="5" xfId="0" applyFont="1" applyFill="1" applyBorder="1"/>
    <xf numFmtId="0" fontId="0" fillId="4" borderId="4" xfId="0" applyFill="1" applyBorder="1"/>
    <xf numFmtId="0" fontId="0" fillId="4" borderId="7" xfId="0" applyFill="1" applyBorder="1"/>
    <xf numFmtId="3" fontId="0" fillId="5" borderId="5" xfId="0" applyNumberFormat="1" applyFill="1" applyBorder="1" applyProtection="1">
      <protection hidden="1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/>
    </xf>
    <xf numFmtId="0" fontId="0" fillId="3" borderId="2" xfId="0" applyFill="1" applyBorder="1" applyProtection="1">
      <protection hidden="1"/>
    </xf>
    <xf numFmtId="0" fontId="0" fillId="3" borderId="6" xfId="0" applyFill="1" applyBorder="1" applyProtection="1">
      <protection hidden="1"/>
    </xf>
    <xf numFmtId="44" fontId="0" fillId="0" borderId="1" xfId="0" applyNumberFormat="1" applyBorder="1" applyProtection="1">
      <protection locked="0"/>
    </xf>
    <xf numFmtId="44" fontId="2" fillId="4" borderId="3" xfId="0" applyNumberFormat="1" applyFont="1" applyFill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1">
    <cellStyle name="Standard" xfId="0" builtinId="0"/>
  </cellStyles>
  <dxfs count="2">
    <dxf>
      <fill>
        <patternFill>
          <bgColor indexed="14"/>
        </patternFill>
      </fill>
    </dxf>
    <dxf>
      <font>
        <b val="0"/>
        <i val="0"/>
        <condense val="0"/>
        <extend val="0"/>
        <color auto="1"/>
      </font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="95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A35" sqref="A35"/>
    </sheetView>
  </sheetViews>
  <sheetFormatPr baseColWidth="10" defaultRowHeight="12.75" x14ac:dyDescent="0.2"/>
  <cols>
    <col min="1" max="1" width="23.5703125" style="17" bestFit="1" customWidth="1"/>
    <col min="2" max="2" width="15" customWidth="1"/>
    <col min="3" max="3" width="8.42578125" customWidth="1"/>
    <col min="4" max="11" width="6.28515625" customWidth="1"/>
    <col min="12" max="12" width="10.140625" customWidth="1"/>
    <col min="13" max="17" width="6.28515625" customWidth="1"/>
    <col min="19" max="19" width="5.140625" bestFit="1" customWidth="1"/>
  </cols>
  <sheetData>
    <row r="1" spans="1:20" ht="24" customHeight="1" x14ac:dyDescent="0.2">
      <c r="A1" s="30" t="s">
        <v>4</v>
      </c>
      <c r="B1" s="32" t="s">
        <v>0</v>
      </c>
      <c r="C1" s="25" t="s">
        <v>2</v>
      </c>
      <c r="D1" s="25"/>
      <c r="E1" s="25"/>
      <c r="F1" s="25"/>
      <c r="G1" s="25"/>
      <c r="H1" s="25"/>
      <c r="I1" s="25"/>
      <c r="J1" s="25"/>
      <c r="K1" s="26"/>
      <c r="L1" s="27" t="s">
        <v>3</v>
      </c>
      <c r="M1" s="28"/>
      <c r="N1" s="28"/>
      <c r="O1" s="28"/>
      <c r="P1" s="28"/>
      <c r="Q1" s="28"/>
      <c r="R1" s="29" t="s">
        <v>1</v>
      </c>
      <c r="S1" s="29"/>
      <c r="T1" s="3"/>
    </row>
    <row r="2" spans="1:20" x14ac:dyDescent="0.2">
      <c r="A2" s="31"/>
      <c r="B2" s="33"/>
      <c r="C2" s="1">
        <v>500</v>
      </c>
      <c r="D2" s="1">
        <v>200</v>
      </c>
      <c r="E2" s="1">
        <v>100</v>
      </c>
      <c r="F2" s="1">
        <v>50</v>
      </c>
      <c r="G2" s="1">
        <v>20</v>
      </c>
      <c r="H2" s="1">
        <v>10</v>
      </c>
      <c r="I2" s="1">
        <v>5</v>
      </c>
      <c r="J2" s="1">
        <v>2</v>
      </c>
      <c r="K2" s="10">
        <v>1</v>
      </c>
      <c r="L2" s="12">
        <f t="shared" ref="L2:Q2" si="0">F2</f>
        <v>50</v>
      </c>
      <c r="M2" s="2">
        <f t="shared" si="0"/>
        <v>20</v>
      </c>
      <c r="N2" s="2">
        <f t="shared" si="0"/>
        <v>10</v>
      </c>
      <c r="O2" s="2">
        <f t="shared" si="0"/>
        <v>5</v>
      </c>
      <c r="P2" s="2">
        <f t="shared" si="0"/>
        <v>2</v>
      </c>
      <c r="Q2" s="2">
        <f t="shared" si="0"/>
        <v>1</v>
      </c>
      <c r="R2" s="4" t="str">
        <f>C1</f>
        <v>EURO</v>
      </c>
      <c r="S2" s="8" t="str">
        <f>L1</f>
        <v>Cent</v>
      </c>
    </row>
    <row r="3" spans="1:20" ht="15" x14ac:dyDescent="0.2">
      <c r="A3" s="18"/>
      <c r="B3" s="22">
        <v>134.4</v>
      </c>
      <c r="C3" s="5">
        <f>INT($B3/C$2)</f>
        <v>0</v>
      </c>
      <c r="D3" s="5">
        <f>INT(($B3-(C3*C$2))/D$2)</f>
        <v>0</v>
      </c>
      <c r="E3" s="5">
        <f>INT(($B3-(C3*C$2)-(D3*D$2))/E$2)</f>
        <v>1</v>
      </c>
      <c r="F3" s="5">
        <f>INT(($B3-(C3*C$2)-(D3*D$2)-(E3*E$2))/F$2)</f>
        <v>0</v>
      </c>
      <c r="G3" s="5">
        <f>INT(($B3-(C3*C$2)-(D3*D$2)-(E3*E$2)-(F3*F$2))/G$2)</f>
        <v>1</v>
      </c>
      <c r="H3" s="5">
        <f>INT(($B3-(C3*C$2)-(D3*D$2)-(E3*E$2)-(F3*F$2)-(G3*G$2))/H$2)</f>
        <v>1</v>
      </c>
      <c r="I3" s="5">
        <f>INT(($B3-(C3*C$2)-(D3*D$2)-(E3*E$2)-(F3*F$2)-(G3*G$2)-(H3*H$2))/I$2)</f>
        <v>0</v>
      </c>
      <c r="J3" s="5">
        <f>INT(($B3-(C3*C$2)-(D3*D$2)-(E3*E$2)-(F3*F$2)-(G3*G$2)-(H3*H$2)-(I3*I$2))/J$2)</f>
        <v>2</v>
      </c>
      <c r="K3" s="11">
        <f>INT(($B3-(C3*C$2)-(D3*D$2)-(E3*E$2)-(F3*F$2)-(G3*G$2)-(H3*H$2)-(I3*I$2)-(J3*J$2))/K$2)</f>
        <v>0</v>
      </c>
      <c r="L3" s="15">
        <f>INT(ROUND($B3-INT($B3),2)*100/L$2)</f>
        <v>0</v>
      </c>
      <c r="M3" s="15">
        <f>INT(ROUND(($B3-INT($B3))*100,2)-(L3*L$2))/M$2</f>
        <v>2</v>
      </c>
      <c r="N3" s="15">
        <f>INT(ROUND(($B3-INT($B3))*100,2)-(L3*L$2)-(M3*M$2))/N$2</f>
        <v>0</v>
      </c>
      <c r="O3" s="15">
        <f>INT((($B3-INT($B3))*100)-(L3*L$2)-(M3*M$2)-(N3*N$2))/O$2</f>
        <v>0</v>
      </c>
      <c r="P3" s="15">
        <f>INT((($B3-INT($B3))*100)-(L3*L$2)-(M3*M$2)-(N3*N$2)-(O3*O$2))/P$2</f>
        <v>0</v>
      </c>
      <c r="Q3" s="15">
        <f>INT((($B3-INT($B3))*100)-(L3*L$2)-(M3*M$2)-(N3*N$2)-(O3*O$2)-(P3*P$2))/Q$2</f>
        <v>0</v>
      </c>
      <c r="R3" s="9">
        <f>C3*C$2+D3*D$2+E3*E$2+F3*F$2+G3*G$2+H3*H$2+I3*I$2+J3*J$2+K3*K$2</f>
        <v>134</v>
      </c>
      <c r="S3" s="6">
        <f>L3*L$2+M3*M$2+N3*N$2+O3*O$2+P3*P$2+Q3*Q$2</f>
        <v>40</v>
      </c>
    </row>
    <row r="4" spans="1:20" ht="15" x14ac:dyDescent="0.2">
      <c r="A4" s="18"/>
      <c r="B4" s="22">
        <v>51.2</v>
      </c>
      <c r="C4" s="5">
        <f t="shared" ref="C4:C28" si="1">INT($B4/C$2)</f>
        <v>0</v>
      </c>
      <c r="D4" s="5">
        <f t="shared" ref="D4:D28" si="2">INT(($B4-(C4*C$2))/D$2)</f>
        <v>0</v>
      </c>
      <c r="E4" s="5">
        <f t="shared" ref="E4:E28" si="3">INT(($B4-(C4*C$2)-(D4*D$2))/E$2)</f>
        <v>0</v>
      </c>
      <c r="F4" s="5">
        <f t="shared" ref="F4:F28" si="4">INT(($B4-(C4*C$2)-(D4*D$2)-(E4*E$2))/F$2)</f>
        <v>1</v>
      </c>
      <c r="G4" s="5">
        <f t="shared" ref="G4:G28" si="5">INT(($B4-(C4*C$2)-(D4*D$2)-(E4*E$2)-(F4*F$2))/G$2)</f>
        <v>0</v>
      </c>
      <c r="H4" s="5">
        <f t="shared" ref="H4:H28" si="6">INT(($B4-(C4*C$2)-(D4*D$2)-(E4*E$2)-(F4*F$2)-(G4*G$2))/H$2)</f>
        <v>0</v>
      </c>
      <c r="I4" s="5">
        <f t="shared" ref="I4:I28" si="7">INT(($B4-(C4*C$2)-(D4*D$2)-(E4*E$2)-(F4*F$2)-(G4*G$2)-(H4*H$2))/I$2)</f>
        <v>0</v>
      </c>
      <c r="J4" s="5">
        <f t="shared" ref="J4:J28" si="8">INT(($B4-(C4*C$2)-(D4*D$2)-(E4*E$2)-(F4*F$2)-(G4*G$2)-(H4*H$2)-(I4*I$2))/J$2)</f>
        <v>0</v>
      </c>
      <c r="K4" s="11">
        <f t="shared" ref="K4:K28" si="9">INT(($B4-(C4*C$2)-(D4*D$2)-(E4*E$2)-(F4*F$2)-(G4*G$2)-(H4*H$2)-(I4*I$2)-(J4*J$2))/K$2)</f>
        <v>1</v>
      </c>
      <c r="L4" s="15">
        <f t="shared" ref="L4:L28" si="10">INT(ROUND($B4-INT($B4),2)*100/L$2)</f>
        <v>0</v>
      </c>
      <c r="M4" s="15">
        <f t="shared" ref="M4:M28" si="11">INT(ROUND(($B4-INT($B4))*100,2)-(L4*L$2))/M$2</f>
        <v>1</v>
      </c>
      <c r="N4" s="15">
        <f t="shared" ref="N4:N28" si="12">INT(ROUND(($B4-INT($B4))*100,2)-(L4*L$2)-(M4*M$2))/N$2</f>
        <v>0</v>
      </c>
      <c r="O4" s="15">
        <f t="shared" ref="O4:O28" si="13">INT((($B4-INT($B4))*100)-(L4*L$2)-(M4*M$2)-(N4*N$2))/O$2</f>
        <v>0</v>
      </c>
      <c r="P4" s="15">
        <f t="shared" ref="P4:P28" si="14">INT((($B4-INT($B4))*100)-(L4*L$2)-(M4*M$2)-(N4*N$2)-(O4*O$2))/P$2</f>
        <v>0</v>
      </c>
      <c r="Q4" s="15">
        <f t="shared" ref="Q4:Q28" si="15">INT((($B4-INT($B4))*100)-(L4*L$2)-(M4*M$2)-(N4*N$2)-(O4*O$2)-(P4*P$2))/Q$2</f>
        <v>0</v>
      </c>
      <c r="R4" s="9">
        <f t="shared" ref="R4:R28" si="16">C4*C$2+D4*D$2+E4*E$2+F4*F$2+G4*G$2+H4*H$2+I4*I$2+J4*J$2+K4*K$2</f>
        <v>51</v>
      </c>
      <c r="S4" s="6">
        <f t="shared" ref="S4:S28" si="17">L4*L$2+M4*M$2+N4*N$2+O4*O$2+P4*P$2+Q4*Q$2</f>
        <v>20</v>
      </c>
    </row>
    <row r="5" spans="1:20" ht="15" x14ac:dyDescent="0.2">
      <c r="A5" s="18"/>
      <c r="B5" s="22">
        <v>140.80000000000001</v>
      </c>
      <c r="C5" s="5">
        <f t="shared" si="1"/>
        <v>0</v>
      </c>
      <c r="D5" s="5">
        <f t="shared" si="2"/>
        <v>0</v>
      </c>
      <c r="E5" s="5">
        <f t="shared" si="3"/>
        <v>1</v>
      </c>
      <c r="F5" s="5">
        <f t="shared" si="4"/>
        <v>0</v>
      </c>
      <c r="G5" s="5">
        <f t="shared" si="5"/>
        <v>2</v>
      </c>
      <c r="H5" s="5">
        <f t="shared" si="6"/>
        <v>0</v>
      </c>
      <c r="I5" s="5">
        <f t="shared" si="7"/>
        <v>0</v>
      </c>
      <c r="J5" s="5">
        <f t="shared" si="8"/>
        <v>0</v>
      </c>
      <c r="K5" s="11">
        <f t="shared" si="9"/>
        <v>0</v>
      </c>
      <c r="L5" s="15">
        <f t="shared" si="10"/>
        <v>1</v>
      </c>
      <c r="M5" s="15">
        <f t="shared" si="11"/>
        <v>1.5</v>
      </c>
      <c r="N5" s="15">
        <f t="shared" si="12"/>
        <v>0</v>
      </c>
      <c r="O5" s="15">
        <f t="shared" si="13"/>
        <v>0</v>
      </c>
      <c r="P5" s="15">
        <f t="shared" si="14"/>
        <v>0</v>
      </c>
      <c r="Q5" s="15">
        <f t="shared" si="15"/>
        <v>0</v>
      </c>
      <c r="R5" s="9">
        <f t="shared" si="16"/>
        <v>140</v>
      </c>
      <c r="S5" s="6">
        <f t="shared" si="17"/>
        <v>80</v>
      </c>
    </row>
    <row r="6" spans="1:20" ht="15" x14ac:dyDescent="0.2">
      <c r="A6" s="18"/>
      <c r="B6" s="22">
        <v>72</v>
      </c>
      <c r="C6" s="5">
        <f t="shared" si="1"/>
        <v>0</v>
      </c>
      <c r="D6" s="5">
        <f t="shared" si="2"/>
        <v>0</v>
      </c>
      <c r="E6" s="5">
        <f t="shared" si="3"/>
        <v>0</v>
      </c>
      <c r="F6" s="5">
        <f t="shared" si="4"/>
        <v>1</v>
      </c>
      <c r="G6" s="5">
        <f t="shared" si="5"/>
        <v>1</v>
      </c>
      <c r="H6" s="5">
        <f t="shared" si="6"/>
        <v>0</v>
      </c>
      <c r="I6" s="5">
        <f t="shared" si="7"/>
        <v>0</v>
      </c>
      <c r="J6" s="5">
        <f t="shared" si="8"/>
        <v>1</v>
      </c>
      <c r="K6" s="11">
        <f t="shared" si="9"/>
        <v>0</v>
      </c>
      <c r="L6" s="15">
        <f t="shared" si="10"/>
        <v>0</v>
      </c>
      <c r="M6" s="15">
        <f t="shared" si="11"/>
        <v>0</v>
      </c>
      <c r="N6" s="15">
        <f t="shared" si="12"/>
        <v>0</v>
      </c>
      <c r="O6" s="15">
        <f t="shared" si="13"/>
        <v>0</v>
      </c>
      <c r="P6" s="15">
        <f t="shared" si="14"/>
        <v>0</v>
      </c>
      <c r="Q6" s="15">
        <f t="shared" si="15"/>
        <v>0</v>
      </c>
      <c r="R6" s="9">
        <f t="shared" si="16"/>
        <v>72</v>
      </c>
      <c r="S6" s="6">
        <f t="shared" si="17"/>
        <v>0</v>
      </c>
    </row>
    <row r="7" spans="1:20" ht="15" x14ac:dyDescent="0.2">
      <c r="A7" s="18"/>
      <c r="B7" s="22">
        <v>134.4</v>
      </c>
      <c r="C7" s="5">
        <f t="shared" si="1"/>
        <v>0</v>
      </c>
      <c r="D7" s="5">
        <f t="shared" si="2"/>
        <v>0</v>
      </c>
      <c r="E7" s="5">
        <f t="shared" si="3"/>
        <v>1</v>
      </c>
      <c r="F7" s="5">
        <f t="shared" si="4"/>
        <v>0</v>
      </c>
      <c r="G7" s="5">
        <f t="shared" si="5"/>
        <v>1</v>
      </c>
      <c r="H7" s="5">
        <f t="shared" si="6"/>
        <v>1</v>
      </c>
      <c r="I7" s="5">
        <f t="shared" si="7"/>
        <v>0</v>
      </c>
      <c r="J7" s="5">
        <f t="shared" si="8"/>
        <v>2</v>
      </c>
      <c r="K7" s="11">
        <f t="shared" si="9"/>
        <v>0</v>
      </c>
      <c r="L7" s="15">
        <f t="shared" si="10"/>
        <v>0</v>
      </c>
      <c r="M7" s="15">
        <f t="shared" si="11"/>
        <v>2</v>
      </c>
      <c r="N7" s="15">
        <f t="shared" si="12"/>
        <v>0</v>
      </c>
      <c r="O7" s="15">
        <f t="shared" si="13"/>
        <v>0</v>
      </c>
      <c r="P7" s="15">
        <f t="shared" si="14"/>
        <v>0</v>
      </c>
      <c r="Q7" s="15">
        <f t="shared" si="15"/>
        <v>0</v>
      </c>
      <c r="R7" s="9">
        <f t="shared" si="16"/>
        <v>134</v>
      </c>
      <c r="S7" s="6">
        <f t="shared" si="17"/>
        <v>40</v>
      </c>
    </row>
    <row r="8" spans="1:20" ht="15" x14ac:dyDescent="0.2">
      <c r="A8" s="18"/>
      <c r="B8" s="22">
        <v>70.400000000000006</v>
      </c>
      <c r="C8" s="5">
        <f t="shared" si="1"/>
        <v>0</v>
      </c>
      <c r="D8" s="5">
        <f t="shared" si="2"/>
        <v>0</v>
      </c>
      <c r="E8" s="5">
        <f t="shared" si="3"/>
        <v>0</v>
      </c>
      <c r="F8" s="5">
        <f t="shared" si="4"/>
        <v>1</v>
      </c>
      <c r="G8" s="5">
        <f t="shared" si="5"/>
        <v>1</v>
      </c>
      <c r="H8" s="5">
        <f t="shared" si="6"/>
        <v>0</v>
      </c>
      <c r="I8" s="5">
        <f t="shared" si="7"/>
        <v>0</v>
      </c>
      <c r="J8" s="5">
        <f t="shared" si="8"/>
        <v>0</v>
      </c>
      <c r="K8" s="11">
        <f t="shared" si="9"/>
        <v>0</v>
      </c>
      <c r="L8" s="15">
        <f t="shared" si="10"/>
        <v>0</v>
      </c>
      <c r="M8" s="15">
        <f t="shared" si="11"/>
        <v>2</v>
      </c>
      <c r="N8" s="15">
        <f t="shared" si="12"/>
        <v>0</v>
      </c>
      <c r="O8" s="15">
        <f t="shared" si="13"/>
        <v>0</v>
      </c>
      <c r="P8" s="15">
        <f t="shared" si="14"/>
        <v>0</v>
      </c>
      <c r="Q8" s="15">
        <f t="shared" si="15"/>
        <v>0</v>
      </c>
      <c r="R8" s="9">
        <f t="shared" si="16"/>
        <v>70</v>
      </c>
      <c r="S8" s="6">
        <f t="shared" si="17"/>
        <v>40</v>
      </c>
    </row>
    <row r="9" spans="1:20" ht="15" x14ac:dyDescent="0.2">
      <c r="A9" s="18"/>
      <c r="B9" s="22">
        <v>19.2</v>
      </c>
      <c r="C9" s="5">
        <f t="shared" si="1"/>
        <v>0</v>
      </c>
      <c r="D9" s="5">
        <f t="shared" si="2"/>
        <v>0</v>
      </c>
      <c r="E9" s="5">
        <f t="shared" si="3"/>
        <v>0</v>
      </c>
      <c r="F9" s="5">
        <f t="shared" si="4"/>
        <v>0</v>
      </c>
      <c r="G9" s="5">
        <f t="shared" si="5"/>
        <v>0</v>
      </c>
      <c r="H9" s="5">
        <f t="shared" si="6"/>
        <v>1</v>
      </c>
      <c r="I9" s="5">
        <f t="shared" si="7"/>
        <v>1</v>
      </c>
      <c r="J9" s="5">
        <f t="shared" si="8"/>
        <v>2</v>
      </c>
      <c r="K9" s="11">
        <f t="shared" si="9"/>
        <v>0</v>
      </c>
      <c r="L9" s="15">
        <f t="shared" si="10"/>
        <v>0</v>
      </c>
      <c r="M9" s="15">
        <f t="shared" si="11"/>
        <v>1</v>
      </c>
      <c r="N9" s="15">
        <f t="shared" si="12"/>
        <v>0</v>
      </c>
      <c r="O9" s="15">
        <f t="shared" si="13"/>
        <v>-0.2</v>
      </c>
      <c r="P9" s="15">
        <f t="shared" si="14"/>
        <v>0</v>
      </c>
      <c r="Q9" s="15">
        <f t="shared" si="15"/>
        <v>0</v>
      </c>
      <c r="R9" s="9">
        <f t="shared" si="16"/>
        <v>19</v>
      </c>
      <c r="S9" s="6">
        <f t="shared" si="17"/>
        <v>19</v>
      </c>
    </row>
    <row r="10" spans="1:20" ht="15" x14ac:dyDescent="0.2">
      <c r="A10" s="18"/>
      <c r="B10" s="22">
        <v>98.8</v>
      </c>
      <c r="C10" s="5">
        <f t="shared" si="1"/>
        <v>0</v>
      </c>
      <c r="D10" s="5">
        <f t="shared" si="2"/>
        <v>0</v>
      </c>
      <c r="E10" s="5">
        <f t="shared" si="3"/>
        <v>0</v>
      </c>
      <c r="F10" s="5">
        <f t="shared" si="4"/>
        <v>1</v>
      </c>
      <c r="G10" s="5">
        <f t="shared" si="5"/>
        <v>2</v>
      </c>
      <c r="H10" s="5">
        <f t="shared" si="6"/>
        <v>0</v>
      </c>
      <c r="I10" s="5">
        <f t="shared" si="7"/>
        <v>1</v>
      </c>
      <c r="J10" s="5">
        <f t="shared" si="8"/>
        <v>1</v>
      </c>
      <c r="K10" s="11">
        <f t="shared" si="9"/>
        <v>1</v>
      </c>
      <c r="L10" s="15">
        <f t="shared" si="10"/>
        <v>1</v>
      </c>
      <c r="M10" s="15">
        <f t="shared" si="11"/>
        <v>1.5</v>
      </c>
      <c r="N10" s="15">
        <f t="shared" si="12"/>
        <v>0</v>
      </c>
      <c r="O10" s="15">
        <f t="shared" si="13"/>
        <v>-0.2</v>
      </c>
      <c r="P10" s="15">
        <f t="shared" si="14"/>
        <v>0</v>
      </c>
      <c r="Q10" s="15">
        <f t="shared" si="15"/>
        <v>0</v>
      </c>
      <c r="R10" s="9">
        <f t="shared" si="16"/>
        <v>98</v>
      </c>
      <c r="S10" s="6">
        <f t="shared" si="17"/>
        <v>79</v>
      </c>
    </row>
    <row r="11" spans="1:20" ht="15" x14ac:dyDescent="0.2">
      <c r="A11" s="18"/>
      <c r="B11" s="22">
        <v>35.200000000000003</v>
      </c>
      <c r="C11" s="5">
        <f t="shared" si="1"/>
        <v>0</v>
      </c>
      <c r="D11" s="5">
        <f t="shared" si="2"/>
        <v>0</v>
      </c>
      <c r="E11" s="5">
        <f t="shared" si="3"/>
        <v>0</v>
      </c>
      <c r="F11" s="5">
        <f t="shared" si="4"/>
        <v>0</v>
      </c>
      <c r="G11" s="5">
        <f t="shared" si="5"/>
        <v>1</v>
      </c>
      <c r="H11" s="5">
        <f t="shared" si="6"/>
        <v>1</v>
      </c>
      <c r="I11" s="5">
        <f t="shared" si="7"/>
        <v>1</v>
      </c>
      <c r="J11" s="5">
        <f t="shared" si="8"/>
        <v>0</v>
      </c>
      <c r="K11" s="11">
        <f t="shared" si="9"/>
        <v>0</v>
      </c>
      <c r="L11" s="15">
        <f t="shared" si="10"/>
        <v>0</v>
      </c>
      <c r="M11" s="15">
        <f t="shared" si="11"/>
        <v>1</v>
      </c>
      <c r="N11" s="15">
        <f t="shared" si="12"/>
        <v>0</v>
      </c>
      <c r="O11" s="15">
        <f t="shared" si="13"/>
        <v>0</v>
      </c>
      <c r="P11" s="15">
        <f t="shared" si="14"/>
        <v>0</v>
      </c>
      <c r="Q11" s="15">
        <f t="shared" si="15"/>
        <v>0</v>
      </c>
      <c r="R11" s="9">
        <f t="shared" si="16"/>
        <v>35</v>
      </c>
      <c r="S11" s="6">
        <f t="shared" si="17"/>
        <v>20</v>
      </c>
    </row>
    <row r="12" spans="1:20" x14ac:dyDescent="0.2">
      <c r="A12" s="19"/>
      <c r="B12" s="22"/>
      <c r="C12" s="5">
        <f t="shared" si="1"/>
        <v>0</v>
      </c>
      <c r="D12" s="5">
        <f t="shared" si="2"/>
        <v>0</v>
      </c>
      <c r="E12" s="5">
        <f t="shared" si="3"/>
        <v>0</v>
      </c>
      <c r="F12" s="5">
        <f t="shared" si="4"/>
        <v>0</v>
      </c>
      <c r="G12" s="5">
        <f t="shared" si="5"/>
        <v>0</v>
      </c>
      <c r="H12" s="5">
        <f t="shared" si="6"/>
        <v>0</v>
      </c>
      <c r="I12" s="5">
        <f t="shared" si="7"/>
        <v>0</v>
      </c>
      <c r="J12" s="5">
        <f t="shared" si="8"/>
        <v>0</v>
      </c>
      <c r="K12" s="11">
        <f t="shared" si="9"/>
        <v>0</v>
      </c>
      <c r="L12" s="15">
        <f t="shared" si="10"/>
        <v>0</v>
      </c>
      <c r="M12" s="15">
        <f t="shared" si="11"/>
        <v>0</v>
      </c>
      <c r="N12" s="15">
        <f t="shared" si="12"/>
        <v>0</v>
      </c>
      <c r="O12" s="15">
        <f t="shared" si="13"/>
        <v>0</v>
      </c>
      <c r="P12" s="15">
        <f t="shared" si="14"/>
        <v>0</v>
      </c>
      <c r="Q12" s="15">
        <f t="shared" si="15"/>
        <v>0</v>
      </c>
      <c r="R12" s="9">
        <f t="shared" si="16"/>
        <v>0</v>
      </c>
      <c r="S12" s="6">
        <f t="shared" si="17"/>
        <v>0</v>
      </c>
    </row>
    <row r="13" spans="1:20" x14ac:dyDescent="0.2">
      <c r="A13" s="19"/>
      <c r="B13" s="22"/>
      <c r="C13" s="5">
        <f t="shared" si="1"/>
        <v>0</v>
      </c>
      <c r="D13" s="5">
        <f t="shared" si="2"/>
        <v>0</v>
      </c>
      <c r="E13" s="5">
        <f t="shared" si="3"/>
        <v>0</v>
      </c>
      <c r="F13" s="5">
        <f t="shared" si="4"/>
        <v>0</v>
      </c>
      <c r="G13" s="5">
        <f t="shared" si="5"/>
        <v>0</v>
      </c>
      <c r="H13" s="5">
        <f t="shared" si="6"/>
        <v>0</v>
      </c>
      <c r="I13" s="5">
        <f t="shared" si="7"/>
        <v>0</v>
      </c>
      <c r="J13" s="5">
        <f t="shared" si="8"/>
        <v>0</v>
      </c>
      <c r="K13" s="11">
        <f t="shared" si="9"/>
        <v>0</v>
      </c>
      <c r="L13" s="15">
        <f t="shared" si="10"/>
        <v>0</v>
      </c>
      <c r="M13" s="15">
        <f t="shared" si="11"/>
        <v>0</v>
      </c>
      <c r="N13" s="15">
        <f t="shared" si="12"/>
        <v>0</v>
      </c>
      <c r="O13" s="15">
        <f t="shared" si="13"/>
        <v>0</v>
      </c>
      <c r="P13" s="15">
        <f t="shared" si="14"/>
        <v>0</v>
      </c>
      <c r="Q13" s="15">
        <f t="shared" si="15"/>
        <v>0</v>
      </c>
      <c r="R13" s="9">
        <f t="shared" si="16"/>
        <v>0</v>
      </c>
      <c r="S13" s="6">
        <f t="shared" si="17"/>
        <v>0</v>
      </c>
    </row>
    <row r="14" spans="1:20" x14ac:dyDescent="0.2">
      <c r="A14" s="19"/>
      <c r="B14" s="22"/>
      <c r="C14" s="5">
        <f t="shared" si="1"/>
        <v>0</v>
      </c>
      <c r="D14" s="5">
        <f t="shared" si="2"/>
        <v>0</v>
      </c>
      <c r="E14" s="5">
        <f t="shared" si="3"/>
        <v>0</v>
      </c>
      <c r="F14" s="5">
        <f t="shared" si="4"/>
        <v>0</v>
      </c>
      <c r="G14" s="5">
        <f t="shared" si="5"/>
        <v>0</v>
      </c>
      <c r="H14" s="5">
        <f t="shared" si="6"/>
        <v>0</v>
      </c>
      <c r="I14" s="5">
        <f t="shared" si="7"/>
        <v>0</v>
      </c>
      <c r="J14" s="5">
        <f t="shared" si="8"/>
        <v>0</v>
      </c>
      <c r="K14" s="11">
        <f t="shared" si="9"/>
        <v>0</v>
      </c>
      <c r="L14" s="15">
        <f t="shared" si="10"/>
        <v>0</v>
      </c>
      <c r="M14" s="15">
        <f t="shared" si="11"/>
        <v>0</v>
      </c>
      <c r="N14" s="15">
        <f t="shared" si="12"/>
        <v>0</v>
      </c>
      <c r="O14" s="15">
        <f t="shared" si="13"/>
        <v>0</v>
      </c>
      <c r="P14" s="15">
        <f t="shared" si="14"/>
        <v>0</v>
      </c>
      <c r="Q14" s="15">
        <f t="shared" si="15"/>
        <v>0</v>
      </c>
      <c r="R14" s="9">
        <f t="shared" si="16"/>
        <v>0</v>
      </c>
      <c r="S14" s="6">
        <f t="shared" si="17"/>
        <v>0</v>
      </c>
    </row>
    <row r="15" spans="1:20" x14ac:dyDescent="0.2">
      <c r="A15" s="19"/>
      <c r="B15" s="22"/>
      <c r="C15" s="5">
        <f t="shared" si="1"/>
        <v>0</v>
      </c>
      <c r="D15" s="5">
        <f t="shared" si="2"/>
        <v>0</v>
      </c>
      <c r="E15" s="5">
        <f t="shared" si="3"/>
        <v>0</v>
      </c>
      <c r="F15" s="5">
        <f t="shared" si="4"/>
        <v>0</v>
      </c>
      <c r="G15" s="5">
        <f t="shared" si="5"/>
        <v>0</v>
      </c>
      <c r="H15" s="5">
        <f t="shared" si="6"/>
        <v>0</v>
      </c>
      <c r="I15" s="5">
        <f t="shared" si="7"/>
        <v>0</v>
      </c>
      <c r="J15" s="5">
        <f t="shared" si="8"/>
        <v>0</v>
      </c>
      <c r="K15" s="11">
        <f t="shared" si="9"/>
        <v>0</v>
      </c>
      <c r="L15" s="15">
        <f t="shared" si="10"/>
        <v>0</v>
      </c>
      <c r="M15" s="15">
        <f t="shared" si="11"/>
        <v>0</v>
      </c>
      <c r="N15" s="15">
        <f t="shared" si="12"/>
        <v>0</v>
      </c>
      <c r="O15" s="15">
        <f t="shared" si="13"/>
        <v>0</v>
      </c>
      <c r="P15" s="15">
        <f t="shared" si="14"/>
        <v>0</v>
      </c>
      <c r="Q15" s="15">
        <f t="shared" si="15"/>
        <v>0</v>
      </c>
      <c r="R15" s="9">
        <f t="shared" si="16"/>
        <v>0</v>
      </c>
      <c r="S15" s="6">
        <f t="shared" si="17"/>
        <v>0</v>
      </c>
    </row>
    <row r="16" spans="1:20" x14ac:dyDescent="0.2">
      <c r="A16" s="19"/>
      <c r="B16" s="22"/>
      <c r="C16" s="5">
        <f t="shared" si="1"/>
        <v>0</v>
      </c>
      <c r="D16" s="5">
        <f t="shared" si="2"/>
        <v>0</v>
      </c>
      <c r="E16" s="5">
        <f t="shared" si="3"/>
        <v>0</v>
      </c>
      <c r="F16" s="5">
        <f t="shared" si="4"/>
        <v>0</v>
      </c>
      <c r="G16" s="5">
        <f t="shared" si="5"/>
        <v>0</v>
      </c>
      <c r="H16" s="5">
        <f t="shared" si="6"/>
        <v>0</v>
      </c>
      <c r="I16" s="5">
        <f t="shared" si="7"/>
        <v>0</v>
      </c>
      <c r="J16" s="5">
        <f t="shared" si="8"/>
        <v>0</v>
      </c>
      <c r="K16" s="11">
        <f t="shared" si="9"/>
        <v>0</v>
      </c>
      <c r="L16" s="15">
        <f t="shared" si="10"/>
        <v>0</v>
      </c>
      <c r="M16" s="15">
        <f t="shared" si="11"/>
        <v>0</v>
      </c>
      <c r="N16" s="15">
        <f t="shared" si="12"/>
        <v>0</v>
      </c>
      <c r="O16" s="15">
        <f t="shared" si="13"/>
        <v>0</v>
      </c>
      <c r="P16" s="15">
        <f t="shared" si="14"/>
        <v>0</v>
      </c>
      <c r="Q16" s="15">
        <f t="shared" si="15"/>
        <v>0</v>
      </c>
      <c r="R16" s="9">
        <f t="shared" si="16"/>
        <v>0</v>
      </c>
      <c r="S16" s="6">
        <f t="shared" si="17"/>
        <v>0</v>
      </c>
    </row>
    <row r="17" spans="1:19" x14ac:dyDescent="0.2">
      <c r="A17" s="19"/>
      <c r="B17" s="22"/>
      <c r="C17" s="5">
        <f t="shared" si="1"/>
        <v>0</v>
      </c>
      <c r="D17" s="5">
        <f t="shared" si="2"/>
        <v>0</v>
      </c>
      <c r="E17" s="5">
        <f t="shared" si="3"/>
        <v>0</v>
      </c>
      <c r="F17" s="5">
        <f t="shared" si="4"/>
        <v>0</v>
      </c>
      <c r="G17" s="5">
        <f t="shared" si="5"/>
        <v>0</v>
      </c>
      <c r="H17" s="5">
        <f t="shared" si="6"/>
        <v>0</v>
      </c>
      <c r="I17" s="5">
        <f t="shared" si="7"/>
        <v>0</v>
      </c>
      <c r="J17" s="5">
        <f t="shared" si="8"/>
        <v>0</v>
      </c>
      <c r="K17" s="11">
        <f t="shared" si="9"/>
        <v>0</v>
      </c>
      <c r="L17" s="15">
        <f t="shared" si="10"/>
        <v>0</v>
      </c>
      <c r="M17" s="15">
        <f t="shared" si="11"/>
        <v>0</v>
      </c>
      <c r="N17" s="15">
        <f t="shared" si="12"/>
        <v>0</v>
      </c>
      <c r="O17" s="15">
        <f t="shared" si="13"/>
        <v>0</v>
      </c>
      <c r="P17" s="15">
        <f t="shared" si="14"/>
        <v>0</v>
      </c>
      <c r="Q17" s="15">
        <f t="shared" si="15"/>
        <v>0</v>
      </c>
      <c r="R17" s="9">
        <f t="shared" si="16"/>
        <v>0</v>
      </c>
      <c r="S17" s="6">
        <f t="shared" si="17"/>
        <v>0</v>
      </c>
    </row>
    <row r="18" spans="1:19" x14ac:dyDescent="0.2">
      <c r="A18" s="19"/>
      <c r="B18" s="22"/>
      <c r="C18" s="5">
        <f t="shared" si="1"/>
        <v>0</v>
      </c>
      <c r="D18" s="5">
        <f t="shared" si="2"/>
        <v>0</v>
      </c>
      <c r="E18" s="5">
        <f t="shared" si="3"/>
        <v>0</v>
      </c>
      <c r="F18" s="5">
        <f t="shared" si="4"/>
        <v>0</v>
      </c>
      <c r="G18" s="5">
        <f t="shared" si="5"/>
        <v>0</v>
      </c>
      <c r="H18" s="5">
        <f t="shared" si="6"/>
        <v>0</v>
      </c>
      <c r="I18" s="5">
        <f t="shared" si="7"/>
        <v>0</v>
      </c>
      <c r="J18" s="5">
        <f t="shared" si="8"/>
        <v>0</v>
      </c>
      <c r="K18" s="11">
        <f t="shared" si="9"/>
        <v>0</v>
      </c>
      <c r="L18" s="15">
        <f t="shared" si="10"/>
        <v>0</v>
      </c>
      <c r="M18" s="15">
        <f t="shared" si="11"/>
        <v>0</v>
      </c>
      <c r="N18" s="15">
        <f t="shared" si="12"/>
        <v>0</v>
      </c>
      <c r="O18" s="15">
        <f t="shared" si="13"/>
        <v>0</v>
      </c>
      <c r="P18" s="15">
        <f t="shared" si="14"/>
        <v>0</v>
      </c>
      <c r="Q18" s="15">
        <f t="shared" si="15"/>
        <v>0</v>
      </c>
      <c r="R18" s="9">
        <f t="shared" si="16"/>
        <v>0</v>
      </c>
      <c r="S18" s="6">
        <f t="shared" si="17"/>
        <v>0</v>
      </c>
    </row>
    <row r="19" spans="1:19" x14ac:dyDescent="0.2">
      <c r="A19" s="19"/>
      <c r="B19" s="22"/>
      <c r="C19" s="5">
        <f t="shared" si="1"/>
        <v>0</v>
      </c>
      <c r="D19" s="5">
        <f t="shared" si="2"/>
        <v>0</v>
      </c>
      <c r="E19" s="5">
        <f t="shared" si="3"/>
        <v>0</v>
      </c>
      <c r="F19" s="5">
        <f t="shared" si="4"/>
        <v>0</v>
      </c>
      <c r="G19" s="5">
        <f t="shared" si="5"/>
        <v>0</v>
      </c>
      <c r="H19" s="5">
        <f t="shared" si="6"/>
        <v>0</v>
      </c>
      <c r="I19" s="5">
        <f t="shared" si="7"/>
        <v>0</v>
      </c>
      <c r="J19" s="5">
        <f t="shared" si="8"/>
        <v>0</v>
      </c>
      <c r="K19" s="11">
        <f t="shared" si="9"/>
        <v>0</v>
      </c>
      <c r="L19" s="15">
        <f t="shared" si="10"/>
        <v>0</v>
      </c>
      <c r="M19" s="15">
        <f t="shared" si="11"/>
        <v>0</v>
      </c>
      <c r="N19" s="15">
        <f t="shared" si="12"/>
        <v>0</v>
      </c>
      <c r="O19" s="15">
        <f t="shared" si="13"/>
        <v>0</v>
      </c>
      <c r="P19" s="15">
        <f t="shared" si="14"/>
        <v>0</v>
      </c>
      <c r="Q19" s="15">
        <f t="shared" si="15"/>
        <v>0</v>
      </c>
      <c r="R19" s="9">
        <f t="shared" si="16"/>
        <v>0</v>
      </c>
      <c r="S19" s="6">
        <f t="shared" si="17"/>
        <v>0</v>
      </c>
    </row>
    <row r="20" spans="1:19" x14ac:dyDescent="0.2">
      <c r="A20" s="19"/>
      <c r="B20" s="22"/>
      <c r="C20" s="5">
        <f t="shared" si="1"/>
        <v>0</v>
      </c>
      <c r="D20" s="5">
        <f t="shared" si="2"/>
        <v>0</v>
      </c>
      <c r="E20" s="5">
        <f t="shared" si="3"/>
        <v>0</v>
      </c>
      <c r="F20" s="5">
        <f t="shared" si="4"/>
        <v>0</v>
      </c>
      <c r="G20" s="5">
        <f t="shared" si="5"/>
        <v>0</v>
      </c>
      <c r="H20" s="5">
        <f t="shared" si="6"/>
        <v>0</v>
      </c>
      <c r="I20" s="5">
        <f t="shared" si="7"/>
        <v>0</v>
      </c>
      <c r="J20" s="5">
        <f t="shared" si="8"/>
        <v>0</v>
      </c>
      <c r="K20" s="11">
        <f t="shared" si="9"/>
        <v>0</v>
      </c>
      <c r="L20" s="15">
        <f t="shared" si="10"/>
        <v>0</v>
      </c>
      <c r="M20" s="15">
        <f t="shared" si="11"/>
        <v>0</v>
      </c>
      <c r="N20" s="15">
        <f t="shared" si="12"/>
        <v>0</v>
      </c>
      <c r="O20" s="15">
        <f t="shared" si="13"/>
        <v>0</v>
      </c>
      <c r="P20" s="15">
        <f t="shared" si="14"/>
        <v>0</v>
      </c>
      <c r="Q20" s="15">
        <f t="shared" si="15"/>
        <v>0</v>
      </c>
      <c r="R20" s="9">
        <f t="shared" si="16"/>
        <v>0</v>
      </c>
      <c r="S20" s="6">
        <f t="shared" si="17"/>
        <v>0</v>
      </c>
    </row>
    <row r="21" spans="1:19" x14ac:dyDescent="0.2">
      <c r="A21" s="19"/>
      <c r="B21" s="22"/>
      <c r="C21" s="5">
        <f t="shared" si="1"/>
        <v>0</v>
      </c>
      <c r="D21" s="5">
        <f t="shared" si="2"/>
        <v>0</v>
      </c>
      <c r="E21" s="5">
        <f t="shared" si="3"/>
        <v>0</v>
      </c>
      <c r="F21" s="5">
        <f t="shared" si="4"/>
        <v>0</v>
      </c>
      <c r="G21" s="5">
        <f t="shared" si="5"/>
        <v>0</v>
      </c>
      <c r="H21" s="5">
        <f t="shared" si="6"/>
        <v>0</v>
      </c>
      <c r="I21" s="5">
        <f t="shared" si="7"/>
        <v>0</v>
      </c>
      <c r="J21" s="5">
        <f t="shared" si="8"/>
        <v>0</v>
      </c>
      <c r="K21" s="11">
        <f t="shared" si="9"/>
        <v>0</v>
      </c>
      <c r="L21" s="15">
        <f t="shared" si="10"/>
        <v>0</v>
      </c>
      <c r="M21" s="15">
        <f t="shared" si="11"/>
        <v>0</v>
      </c>
      <c r="N21" s="15">
        <f t="shared" si="12"/>
        <v>0</v>
      </c>
      <c r="O21" s="15">
        <f t="shared" si="13"/>
        <v>0</v>
      </c>
      <c r="P21" s="15">
        <f t="shared" si="14"/>
        <v>0</v>
      </c>
      <c r="Q21" s="15">
        <f t="shared" si="15"/>
        <v>0</v>
      </c>
      <c r="R21" s="9">
        <f t="shared" si="16"/>
        <v>0</v>
      </c>
      <c r="S21" s="6">
        <f t="shared" si="17"/>
        <v>0</v>
      </c>
    </row>
    <row r="22" spans="1:19" x14ac:dyDescent="0.2">
      <c r="A22" s="19"/>
      <c r="B22" s="22"/>
      <c r="C22" s="5">
        <f t="shared" si="1"/>
        <v>0</v>
      </c>
      <c r="D22" s="5">
        <f t="shared" si="2"/>
        <v>0</v>
      </c>
      <c r="E22" s="5">
        <f t="shared" si="3"/>
        <v>0</v>
      </c>
      <c r="F22" s="5">
        <f t="shared" si="4"/>
        <v>0</v>
      </c>
      <c r="G22" s="5">
        <f t="shared" si="5"/>
        <v>0</v>
      </c>
      <c r="H22" s="5">
        <f t="shared" si="6"/>
        <v>0</v>
      </c>
      <c r="I22" s="5">
        <f t="shared" si="7"/>
        <v>0</v>
      </c>
      <c r="J22" s="5">
        <f t="shared" si="8"/>
        <v>0</v>
      </c>
      <c r="K22" s="11">
        <f t="shared" si="9"/>
        <v>0</v>
      </c>
      <c r="L22" s="15">
        <f t="shared" si="10"/>
        <v>0</v>
      </c>
      <c r="M22" s="15">
        <f t="shared" si="11"/>
        <v>0</v>
      </c>
      <c r="N22" s="15">
        <f t="shared" si="12"/>
        <v>0</v>
      </c>
      <c r="O22" s="15">
        <f t="shared" si="13"/>
        <v>0</v>
      </c>
      <c r="P22" s="15">
        <f t="shared" si="14"/>
        <v>0</v>
      </c>
      <c r="Q22" s="15">
        <f t="shared" si="15"/>
        <v>0</v>
      </c>
      <c r="R22" s="9">
        <f t="shared" si="16"/>
        <v>0</v>
      </c>
      <c r="S22" s="6">
        <f t="shared" si="17"/>
        <v>0</v>
      </c>
    </row>
    <row r="23" spans="1:19" x14ac:dyDescent="0.2">
      <c r="A23" s="19"/>
      <c r="B23" s="22"/>
      <c r="C23" s="5">
        <f t="shared" si="1"/>
        <v>0</v>
      </c>
      <c r="D23" s="5">
        <f t="shared" si="2"/>
        <v>0</v>
      </c>
      <c r="E23" s="5">
        <f t="shared" si="3"/>
        <v>0</v>
      </c>
      <c r="F23" s="5">
        <f t="shared" si="4"/>
        <v>0</v>
      </c>
      <c r="G23" s="5">
        <f t="shared" si="5"/>
        <v>0</v>
      </c>
      <c r="H23" s="5">
        <f t="shared" si="6"/>
        <v>0</v>
      </c>
      <c r="I23" s="5">
        <f t="shared" si="7"/>
        <v>0</v>
      </c>
      <c r="J23" s="5">
        <f t="shared" si="8"/>
        <v>0</v>
      </c>
      <c r="K23" s="11">
        <f t="shared" si="9"/>
        <v>0</v>
      </c>
      <c r="L23" s="15">
        <f t="shared" si="10"/>
        <v>0</v>
      </c>
      <c r="M23" s="15">
        <f t="shared" si="11"/>
        <v>0</v>
      </c>
      <c r="N23" s="15">
        <f t="shared" si="12"/>
        <v>0</v>
      </c>
      <c r="O23" s="15">
        <f t="shared" si="13"/>
        <v>0</v>
      </c>
      <c r="P23" s="15">
        <f t="shared" si="14"/>
        <v>0</v>
      </c>
      <c r="Q23" s="15">
        <f t="shared" si="15"/>
        <v>0</v>
      </c>
      <c r="R23" s="9">
        <f t="shared" si="16"/>
        <v>0</v>
      </c>
      <c r="S23" s="6">
        <f t="shared" si="17"/>
        <v>0</v>
      </c>
    </row>
    <row r="24" spans="1:19" x14ac:dyDescent="0.2">
      <c r="A24" s="19"/>
      <c r="B24" s="22"/>
      <c r="C24" s="5">
        <f t="shared" si="1"/>
        <v>0</v>
      </c>
      <c r="D24" s="5">
        <f t="shared" si="2"/>
        <v>0</v>
      </c>
      <c r="E24" s="5">
        <f t="shared" si="3"/>
        <v>0</v>
      </c>
      <c r="F24" s="5">
        <f t="shared" si="4"/>
        <v>0</v>
      </c>
      <c r="G24" s="5">
        <f t="shared" si="5"/>
        <v>0</v>
      </c>
      <c r="H24" s="5">
        <f t="shared" si="6"/>
        <v>0</v>
      </c>
      <c r="I24" s="5">
        <f t="shared" si="7"/>
        <v>0</v>
      </c>
      <c r="J24" s="5">
        <f t="shared" si="8"/>
        <v>0</v>
      </c>
      <c r="K24" s="11">
        <f t="shared" si="9"/>
        <v>0</v>
      </c>
      <c r="L24" s="15">
        <f t="shared" si="10"/>
        <v>0</v>
      </c>
      <c r="M24" s="15">
        <f t="shared" si="11"/>
        <v>0</v>
      </c>
      <c r="N24" s="15">
        <f t="shared" si="12"/>
        <v>0</v>
      </c>
      <c r="O24" s="15">
        <f t="shared" si="13"/>
        <v>0</v>
      </c>
      <c r="P24" s="15">
        <f t="shared" si="14"/>
        <v>0</v>
      </c>
      <c r="Q24" s="15">
        <f t="shared" si="15"/>
        <v>0</v>
      </c>
      <c r="R24" s="9">
        <f t="shared" si="16"/>
        <v>0</v>
      </c>
      <c r="S24" s="6">
        <f t="shared" si="17"/>
        <v>0</v>
      </c>
    </row>
    <row r="25" spans="1:19" x14ac:dyDescent="0.2">
      <c r="A25" s="19"/>
      <c r="B25" s="22"/>
      <c r="C25" s="5">
        <f t="shared" si="1"/>
        <v>0</v>
      </c>
      <c r="D25" s="5">
        <f t="shared" si="2"/>
        <v>0</v>
      </c>
      <c r="E25" s="5">
        <f t="shared" si="3"/>
        <v>0</v>
      </c>
      <c r="F25" s="5">
        <f t="shared" si="4"/>
        <v>0</v>
      </c>
      <c r="G25" s="5">
        <f t="shared" si="5"/>
        <v>0</v>
      </c>
      <c r="H25" s="5">
        <f t="shared" si="6"/>
        <v>0</v>
      </c>
      <c r="I25" s="5">
        <f t="shared" si="7"/>
        <v>0</v>
      </c>
      <c r="J25" s="5">
        <f t="shared" si="8"/>
        <v>0</v>
      </c>
      <c r="K25" s="11">
        <f t="shared" si="9"/>
        <v>0</v>
      </c>
      <c r="L25" s="15">
        <f t="shared" si="10"/>
        <v>0</v>
      </c>
      <c r="M25" s="15">
        <f t="shared" si="11"/>
        <v>0</v>
      </c>
      <c r="N25" s="15">
        <f t="shared" si="12"/>
        <v>0</v>
      </c>
      <c r="O25" s="15">
        <f t="shared" si="13"/>
        <v>0</v>
      </c>
      <c r="P25" s="15">
        <f t="shared" si="14"/>
        <v>0</v>
      </c>
      <c r="Q25" s="15">
        <f t="shared" si="15"/>
        <v>0</v>
      </c>
      <c r="R25" s="9">
        <f t="shared" si="16"/>
        <v>0</v>
      </c>
      <c r="S25" s="6">
        <f t="shared" si="17"/>
        <v>0</v>
      </c>
    </row>
    <row r="26" spans="1:19" x14ac:dyDescent="0.2">
      <c r="A26" s="19"/>
      <c r="B26" s="22"/>
      <c r="C26" s="5">
        <f t="shared" si="1"/>
        <v>0</v>
      </c>
      <c r="D26" s="5">
        <f t="shared" si="2"/>
        <v>0</v>
      </c>
      <c r="E26" s="5">
        <f t="shared" si="3"/>
        <v>0</v>
      </c>
      <c r="F26" s="5">
        <f t="shared" si="4"/>
        <v>0</v>
      </c>
      <c r="G26" s="5">
        <f t="shared" si="5"/>
        <v>0</v>
      </c>
      <c r="H26" s="5">
        <f t="shared" si="6"/>
        <v>0</v>
      </c>
      <c r="I26" s="5">
        <f t="shared" si="7"/>
        <v>0</v>
      </c>
      <c r="J26" s="5">
        <f t="shared" si="8"/>
        <v>0</v>
      </c>
      <c r="K26" s="11">
        <f t="shared" si="9"/>
        <v>0</v>
      </c>
      <c r="L26" s="15">
        <f t="shared" si="10"/>
        <v>0</v>
      </c>
      <c r="M26" s="15">
        <f t="shared" si="11"/>
        <v>0</v>
      </c>
      <c r="N26" s="15">
        <f t="shared" si="12"/>
        <v>0</v>
      </c>
      <c r="O26" s="15">
        <f t="shared" si="13"/>
        <v>0</v>
      </c>
      <c r="P26" s="15">
        <f t="shared" si="14"/>
        <v>0</v>
      </c>
      <c r="Q26" s="15">
        <f t="shared" si="15"/>
        <v>0</v>
      </c>
      <c r="R26" s="9">
        <f t="shared" si="16"/>
        <v>0</v>
      </c>
      <c r="S26" s="6">
        <f t="shared" si="17"/>
        <v>0</v>
      </c>
    </row>
    <row r="27" spans="1:19" x14ac:dyDescent="0.2">
      <c r="A27" s="19"/>
      <c r="B27" s="22"/>
      <c r="C27" s="5">
        <f t="shared" si="1"/>
        <v>0</v>
      </c>
      <c r="D27" s="5">
        <f t="shared" si="2"/>
        <v>0</v>
      </c>
      <c r="E27" s="5">
        <f t="shared" si="3"/>
        <v>0</v>
      </c>
      <c r="F27" s="5">
        <f t="shared" si="4"/>
        <v>0</v>
      </c>
      <c r="G27" s="5">
        <f t="shared" si="5"/>
        <v>0</v>
      </c>
      <c r="H27" s="5">
        <f t="shared" si="6"/>
        <v>0</v>
      </c>
      <c r="I27" s="5">
        <f t="shared" si="7"/>
        <v>0</v>
      </c>
      <c r="J27" s="5">
        <f t="shared" si="8"/>
        <v>0</v>
      </c>
      <c r="K27" s="11">
        <f t="shared" si="9"/>
        <v>0</v>
      </c>
      <c r="L27" s="15">
        <f t="shared" si="10"/>
        <v>0</v>
      </c>
      <c r="M27" s="15">
        <f t="shared" si="11"/>
        <v>0</v>
      </c>
      <c r="N27" s="15">
        <f t="shared" si="12"/>
        <v>0</v>
      </c>
      <c r="O27" s="15">
        <f t="shared" si="13"/>
        <v>0</v>
      </c>
      <c r="P27" s="15">
        <f t="shared" si="14"/>
        <v>0</v>
      </c>
      <c r="Q27" s="15">
        <f t="shared" si="15"/>
        <v>0</v>
      </c>
      <c r="R27" s="9">
        <f t="shared" si="16"/>
        <v>0</v>
      </c>
      <c r="S27" s="6">
        <f t="shared" si="17"/>
        <v>0</v>
      </c>
    </row>
    <row r="28" spans="1:19" x14ac:dyDescent="0.2">
      <c r="A28" s="19"/>
      <c r="B28" s="22"/>
      <c r="C28" s="5">
        <f t="shared" si="1"/>
        <v>0</v>
      </c>
      <c r="D28" s="5">
        <f t="shared" si="2"/>
        <v>0</v>
      </c>
      <c r="E28" s="5">
        <f t="shared" si="3"/>
        <v>0</v>
      </c>
      <c r="F28" s="5">
        <f t="shared" si="4"/>
        <v>0</v>
      </c>
      <c r="G28" s="5">
        <f t="shared" si="5"/>
        <v>0</v>
      </c>
      <c r="H28" s="5">
        <f t="shared" si="6"/>
        <v>0</v>
      </c>
      <c r="I28" s="5">
        <f t="shared" si="7"/>
        <v>0</v>
      </c>
      <c r="J28" s="5">
        <f t="shared" si="8"/>
        <v>0</v>
      </c>
      <c r="K28" s="11">
        <f t="shared" si="9"/>
        <v>0</v>
      </c>
      <c r="L28" s="15">
        <f t="shared" si="10"/>
        <v>0</v>
      </c>
      <c r="M28" s="15">
        <f t="shared" si="11"/>
        <v>0</v>
      </c>
      <c r="N28" s="15">
        <f t="shared" si="12"/>
        <v>0</v>
      </c>
      <c r="O28" s="15">
        <f t="shared" si="13"/>
        <v>0</v>
      </c>
      <c r="P28" s="15">
        <f t="shared" si="14"/>
        <v>0</v>
      </c>
      <c r="Q28" s="15">
        <f t="shared" si="15"/>
        <v>0</v>
      </c>
      <c r="R28" s="9">
        <f t="shared" si="16"/>
        <v>0</v>
      </c>
      <c r="S28" s="6">
        <f t="shared" si="17"/>
        <v>0</v>
      </c>
    </row>
    <row r="29" spans="1:19" ht="21" customHeight="1" thickBot="1" x14ac:dyDescent="0.25">
      <c r="A29" s="16"/>
      <c r="B29" s="23">
        <f>SUM(B3:B28)</f>
        <v>756.40000000000009</v>
      </c>
      <c r="C29" s="7">
        <f>SUM(C3:C28)</f>
        <v>0</v>
      </c>
      <c r="D29" s="7">
        <f t="shared" ref="D29:L29" si="18">SUM(D3:D28)</f>
        <v>0</v>
      </c>
      <c r="E29" s="7">
        <f t="shared" si="18"/>
        <v>3</v>
      </c>
      <c r="F29" s="7">
        <f t="shared" si="18"/>
        <v>4</v>
      </c>
      <c r="G29" s="7">
        <f t="shared" si="18"/>
        <v>9</v>
      </c>
      <c r="H29" s="7">
        <f t="shared" si="18"/>
        <v>4</v>
      </c>
      <c r="I29" s="7">
        <f t="shared" si="18"/>
        <v>3</v>
      </c>
      <c r="J29" s="7">
        <f t="shared" si="18"/>
        <v>8</v>
      </c>
      <c r="K29" s="7">
        <f t="shared" si="18"/>
        <v>2</v>
      </c>
      <c r="L29" s="20">
        <f t="shared" si="18"/>
        <v>2</v>
      </c>
      <c r="M29" s="21">
        <f t="shared" ref="M29" si="19">SUM(M3:M28)</f>
        <v>12</v>
      </c>
      <c r="N29" s="21">
        <f t="shared" ref="N29" si="20">SUM(N3:N28)</f>
        <v>0</v>
      </c>
      <c r="O29" s="21">
        <f t="shared" ref="O29" si="21">SUM(O3:O28)</f>
        <v>-0.4</v>
      </c>
      <c r="P29" s="21">
        <f t="shared" ref="P29" si="22">SUM(P3:P28)</f>
        <v>0</v>
      </c>
      <c r="Q29" s="21">
        <f t="shared" ref="Q29" si="23">SUM(Q3:Q28)</f>
        <v>0</v>
      </c>
      <c r="R29" s="13"/>
      <c r="S29" s="14"/>
    </row>
    <row r="30" spans="1:19" ht="13.5" thickTop="1" x14ac:dyDescent="0.2"/>
    <row r="33" spans="1:1" x14ac:dyDescent="0.2">
      <c r="A33" s="24"/>
    </row>
  </sheetData>
  <mergeCells count="5">
    <mergeCell ref="C1:K1"/>
    <mergeCell ref="L1:Q1"/>
    <mergeCell ref="R1:S1"/>
    <mergeCell ref="A1:A2"/>
    <mergeCell ref="B1:B2"/>
  </mergeCells>
  <phoneticPr fontId="1" type="noConversion"/>
  <conditionalFormatting sqref="R3:R28">
    <cfRule type="expression" dxfId="1" priority="1" stopIfTrue="1">
      <formula>R3+(S3/100)&lt;&gt;B3</formula>
    </cfRule>
  </conditionalFormatting>
  <conditionalFormatting sqref="S3:S28">
    <cfRule type="expression" dxfId="0" priority="2" stopIfTrue="1">
      <formula>R3+(S3/100)&lt;&gt;B3</formula>
    </cfRule>
  </conditionalFormatting>
  <printOptions gridLines="1"/>
  <pageMargins left="0.28999999999999998" right="0.25" top="0.984251969" bottom="0.984251969" header="0.4921259845" footer="0.4921259845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Stückelungsliste</vt:lpstr>
    </vt:vector>
  </TitlesOfParts>
  <Company>Stadtwerke Lünen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Egon Szepoks</dc:creator>
  <cp:lastModifiedBy>Mater, Anita</cp:lastModifiedBy>
  <cp:lastPrinted>2007-11-06T15:13:01Z</cp:lastPrinted>
  <dcterms:created xsi:type="dcterms:W3CDTF">2007-09-27T10:27:31Z</dcterms:created>
  <dcterms:modified xsi:type="dcterms:W3CDTF">2021-10-18T09:52:34Z</dcterms:modified>
</cp:coreProperties>
</file>