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Test\Desktop\EXCEL-Lernen\01_Mehrarbeit-Versuch\71_27.10.21\"/>
    </mc:Choice>
  </mc:AlternateContent>
  <xr:revisionPtr revIDLastSave="0" documentId="8_{AFE50A07-020B-4592-8EC3-EC2A7ACBC177}" xr6:coauthVersionLast="45" xr6:coauthVersionMax="45" xr10:uidLastSave="{00000000-0000-0000-0000-000000000000}"/>
  <bookViews>
    <workbookView xWindow="-108" yWindow="-108" windowWidth="23256" windowHeight="12720" xr2:uid="{00000000-000D-0000-FFFF-FFFF00000000}"/>
  </bookViews>
  <sheets>
    <sheet name="Versuch" sheetId="5" r:id="rId1"/>
    <sheet name="Liste" sheetId="2" r:id="rId2"/>
    <sheet name="BEISPIEL" sheetId="8" r:id="rId3"/>
    <sheet name="...das möchte ich umsetzen..." sheetId="7" r:id="rId4"/>
  </sheets>
  <definedNames>
    <definedName name="_xlcn.WorksheetConnection_27_Versuch_2020_2032.xlsxTabelle11" hidden="1">Tabelle1[]</definedName>
    <definedName name="_xlcn.WorksheetConnection_ListeB4B221" hidden="1">Liste!$B$4:$B$22</definedName>
  </definedNames>
  <calcPr calcId="191029"/>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Bereich" name="Bereich" connection="WorksheetConnection_Liste!$B$4:$B$22"/>
          <x15:modelTable id="Tabelle1" name="Tabelle1" connection="WorksheetConnection_27_Versuch_2020_2032.xlsx!Tabelle1"/>
        </x15:modelTables>
      </x15:dataModel>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6" i="5" l="1"/>
  <c r="L7" i="5"/>
  <c r="L8" i="5"/>
  <c r="L9" i="5"/>
  <c r="L10" i="5"/>
  <c r="L11" i="5"/>
  <c r="L12" i="5"/>
  <c r="L13" i="5"/>
  <c r="L14" i="5"/>
  <c r="L15" i="5"/>
  <c r="L16" i="5"/>
  <c r="L17" i="5"/>
  <c r="L18" i="5"/>
  <c r="L19" i="5"/>
  <c r="L20" i="5"/>
  <c r="L21" i="5"/>
  <c r="L5" i="5"/>
  <c r="L22" i="5"/>
  <c r="BY22" i="2" l="1"/>
  <c r="BY21" i="2"/>
  <c r="BY20" i="2"/>
  <c r="BY19" i="2"/>
  <c r="BY18" i="2"/>
  <c r="BY17" i="2"/>
  <c r="BY16" i="2"/>
  <c r="BY15" i="2"/>
  <c r="BY14" i="2"/>
  <c r="BY13" i="2"/>
  <c r="BY12" i="2"/>
  <c r="BY11" i="2"/>
  <c r="BY10" i="2"/>
  <c r="BY9" i="2"/>
  <c r="BY8" i="2"/>
  <c r="BY7" i="2"/>
  <c r="BY6" i="2"/>
  <c r="BY5" i="2"/>
  <c r="AV5" i="2" l="1"/>
  <c r="NC19" i="2" l="1"/>
  <c r="NC15" i="2"/>
  <c r="NC11" i="2"/>
  <c r="NC7" i="2"/>
  <c r="IQ6" i="2"/>
  <c r="IQ7" i="2"/>
  <c r="IQ8" i="2"/>
  <c r="IQ9" i="2"/>
  <c r="IQ10" i="2"/>
  <c r="IQ11" i="2"/>
  <c r="IQ12" i="2"/>
  <c r="IQ13" i="2"/>
  <c r="IQ14" i="2"/>
  <c r="IQ15" i="2"/>
  <c r="IQ16" i="2"/>
  <c r="IQ17" i="2"/>
  <c r="IQ18" i="2"/>
  <c r="IQ19" i="2"/>
  <c r="IQ20" i="2"/>
  <c r="IQ21" i="2"/>
  <c r="IQ22" i="2"/>
  <c r="IQ5" i="2"/>
  <c r="OF22" i="2"/>
  <c r="OF21" i="2"/>
  <c r="OF20" i="2"/>
  <c r="OF19" i="2"/>
  <c r="OF18" i="2"/>
  <c r="OF17" i="2"/>
  <c r="OF16" i="2"/>
  <c r="OF15" i="2"/>
  <c r="OF14" i="2"/>
  <c r="OF13" i="2"/>
  <c r="OF12" i="2"/>
  <c r="OF11" i="2"/>
  <c r="OF10" i="2"/>
  <c r="OF9" i="2"/>
  <c r="OF8" i="2"/>
  <c r="OF7" i="2"/>
  <c r="OF6" i="2"/>
  <c r="OF5" i="2"/>
  <c r="NC22" i="2"/>
  <c r="NC21" i="2"/>
  <c r="NC20" i="2"/>
  <c r="NC18" i="2"/>
  <c r="NC17" i="2"/>
  <c r="NC16" i="2"/>
  <c r="NC14" i="2"/>
  <c r="NC13" i="2"/>
  <c r="NC12" i="2"/>
  <c r="NC10" i="2"/>
  <c r="NC9" i="2"/>
  <c r="NC8" i="2"/>
  <c r="NC6" i="2"/>
  <c r="NC5" i="2"/>
  <c r="LZ22" i="2"/>
  <c r="LZ21" i="2"/>
  <c r="LZ20" i="2"/>
  <c r="LZ19" i="2"/>
  <c r="LZ18" i="2"/>
  <c r="LZ17" i="2"/>
  <c r="LZ16" i="2"/>
  <c r="LZ15" i="2"/>
  <c r="LZ14" i="2"/>
  <c r="LZ13" i="2"/>
  <c r="LZ12" i="2"/>
  <c r="LZ11" i="2"/>
  <c r="LZ10" i="2"/>
  <c r="LZ9" i="2"/>
  <c r="LZ8" i="2"/>
  <c r="LZ7" i="2"/>
  <c r="LZ6" i="2"/>
  <c r="LZ5" i="2"/>
  <c r="KW22" i="2"/>
  <c r="KW21" i="2"/>
  <c r="KW20" i="2"/>
  <c r="KW19" i="2"/>
  <c r="KW18" i="2"/>
  <c r="KW17" i="2"/>
  <c r="KW16" i="2"/>
  <c r="KW15" i="2"/>
  <c r="KW14" i="2"/>
  <c r="KW13" i="2"/>
  <c r="KW12" i="2"/>
  <c r="KW11" i="2"/>
  <c r="KW10" i="2"/>
  <c r="KW9" i="2"/>
  <c r="KW8" i="2"/>
  <c r="KW7" i="2"/>
  <c r="KW6" i="2"/>
  <c r="KW5" i="2"/>
  <c r="JT22" i="2"/>
  <c r="JT21" i="2"/>
  <c r="JT20" i="2"/>
  <c r="JT19" i="2"/>
  <c r="JT18" i="2"/>
  <c r="JT17" i="2"/>
  <c r="JT16" i="2"/>
  <c r="JT15" i="2"/>
  <c r="JT14" i="2"/>
  <c r="JT13" i="2"/>
  <c r="JT12" i="2"/>
  <c r="JT11" i="2"/>
  <c r="JT10" i="2"/>
  <c r="JT9" i="2"/>
  <c r="JT8" i="2"/>
  <c r="JT7" i="2"/>
  <c r="JT6" i="2"/>
  <c r="JT5" i="2"/>
  <c r="HN22" i="2"/>
  <c r="HN21" i="2"/>
  <c r="HN20" i="2"/>
  <c r="HN19" i="2"/>
  <c r="HN18" i="2"/>
  <c r="HN17" i="2"/>
  <c r="HN16" i="2"/>
  <c r="HN15" i="2"/>
  <c r="HN14" i="2"/>
  <c r="HN13" i="2"/>
  <c r="HN12" i="2"/>
  <c r="HN11" i="2"/>
  <c r="HN10" i="2"/>
  <c r="HN9" i="2"/>
  <c r="HN8" i="2"/>
  <c r="HN7" i="2"/>
  <c r="HN6" i="2"/>
  <c r="HN5" i="2"/>
  <c r="GK22" i="2"/>
  <c r="GK21" i="2"/>
  <c r="GK20" i="2"/>
  <c r="GK19" i="2"/>
  <c r="GK18" i="2"/>
  <c r="GK17" i="2"/>
  <c r="GK16" i="2"/>
  <c r="GK15" i="2"/>
  <c r="GK14" i="2"/>
  <c r="GK13" i="2"/>
  <c r="GK12" i="2"/>
  <c r="GK11" i="2"/>
  <c r="GK10" i="2"/>
  <c r="GK9" i="2"/>
  <c r="GK8" i="2"/>
  <c r="GK7" i="2"/>
  <c r="GK6" i="2"/>
  <c r="GK5" i="2"/>
  <c r="FH22" i="2"/>
  <c r="FH21" i="2"/>
  <c r="FH20" i="2"/>
  <c r="FH19" i="2"/>
  <c r="FH18" i="2"/>
  <c r="FH17" i="2"/>
  <c r="FH16" i="2"/>
  <c r="FH15" i="2"/>
  <c r="FH14" i="2"/>
  <c r="FH13" i="2"/>
  <c r="FH12" i="2"/>
  <c r="FH11" i="2"/>
  <c r="FH10" i="2"/>
  <c r="FH9" i="2"/>
  <c r="FH8" i="2"/>
  <c r="FH7" i="2"/>
  <c r="FH6" i="2"/>
  <c r="FH5" i="2"/>
  <c r="EE22" i="2"/>
  <c r="EE21" i="2"/>
  <c r="EE20" i="2"/>
  <c r="EE19" i="2"/>
  <c r="EE18" i="2"/>
  <c r="EE17" i="2"/>
  <c r="EE16" i="2"/>
  <c r="EE15" i="2"/>
  <c r="EE14" i="2"/>
  <c r="EE13" i="2"/>
  <c r="EE12" i="2"/>
  <c r="EE11" i="2"/>
  <c r="EE10" i="2"/>
  <c r="EE9" i="2"/>
  <c r="EE8" i="2"/>
  <c r="EE7" i="2"/>
  <c r="EE6" i="2"/>
  <c r="EE5" i="2"/>
  <c r="DB22" i="2"/>
  <c r="DB21" i="2"/>
  <c r="DB20" i="2"/>
  <c r="DB19" i="2"/>
  <c r="DB18" i="2"/>
  <c r="DB17" i="2"/>
  <c r="DB16" i="2"/>
  <c r="DB15" i="2"/>
  <c r="DB14" i="2"/>
  <c r="DB13" i="2"/>
  <c r="DB12" i="2"/>
  <c r="DB11" i="2"/>
  <c r="DB10" i="2"/>
  <c r="DB9" i="2"/>
  <c r="DB8" i="2"/>
  <c r="DB7" i="2"/>
  <c r="DB6" i="2"/>
  <c r="DB5" i="2"/>
  <c r="AV6" i="2"/>
  <c r="AV7" i="2"/>
  <c r="AV8" i="2"/>
  <c r="AV9" i="2"/>
  <c r="AV10" i="2"/>
  <c r="AV11" i="2"/>
  <c r="AV12" i="2"/>
  <c r="AV13" i="2"/>
  <c r="AV14" i="2"/>
  <c r="AV15" i="2"/>
  <c r="AV16" i="2"/>
  <c r="AV17" i="2"/>
  <c r="AV18" i="2"/>
  <c r="AV19" i="2"/>
  <c r="AV20" i="2"/>
  <c r="AV21" i="2"/>
  <c r="AV22" i="2"/>
  <c r="E5" i="5"/>
  <c r="E6" i="5"/>
  <c r="E7" i="5"/>
  <c r="E8" i="5"/>
  <c r="E9" i="5"/>
  <c r="E10" i="5"/>
  <c r="E11" i="5"/>
  <c r="E12" i="5"/>
  <c r="E13" i="5"/>
  <c r="E14" i="5"/>
  <c r="E15" i="5"/>
  <c r="E16" i="5"/>
  <c r="E17" i="5"/>
  <c r="E18" i="5"/>
  <c r="E19" i="5"/>
  <c r="E20" i="5"/>
  <c r="E21" i="5"/>
  <c r="E22" i="5"/>
  <c r="N17" i="2"/>
  <c r="O17" i="2"/>
  <c r="P17" i="2"/>
  <c r="Q17" i="2"/>
  <c r="R17" i="2"/>
  <c r="S17" i="2"/>
  <c r="T17" i="2"/>
  <c r="ND6" i="2" l="1"/>
  <c r="S19" i="2"/>
  <c r="IR8" i="2"/>
  <c r="O19" i="2"/>
  <c r="KX7" i="2"/>
  <c r="Q19" i="2"/>
  <c r="OG8" i="2"/>
  <c r="T19" i="2"/>
  <c r="JU6" i="2"/>
  <c r="P19" i="2"/>
  <c r="MA6" i="2"/>
  <c r="R19" i="2"/>
  <c r="HO6" i="2"/>
  <c r="N19" i="2"/>
  <c r="OG19" i="2"/>
  <c r="ND17" i="2"/>
  <c r="ND13" i="2"/>
  <c r="OG15" i="2"/>
  <c r="MA13" i="2"/>
  <c r="ND9" i="2"/>
  <c r="OG11" i="2"/>
  <c r="ND21" i="2"/>
  <c r="OG5" i="2"/>
  <c r="OH6" i="2" s="1"/>
  <c r="OG7" i="2"/>
  <c r="MA9" i="2"/>
  <c r="ND20" i="2"/>
  <c r="ND16" i="2"/>
  <c r="ND12" i="2"/>
  <c r="ND8" i="2"/>
  <c r="OG22" i="2"/>
  <c r="OG18" i="2"/>
  <c r="OG14" i="2"/>
  <c r="OG10" i="2"/>
  <c r="OG6" i="2"/>
  <c r="OH16" i="2"/>
  <c r="MA21" i="2"/>
  <c r="ND5" i="2"/>
  <c r="ND19" i="2"/>
  <c r="ND15" i="2"/>
  <c r="ND11" i="2"/>
  <c r="ND7" i="2"/>
  <c r="OG21" i="2"/>
  <c r="OG17" i="2"/>
  <c r="OG13" i="2"/>
  <c r="OG9" i="2"/>
  <c r="MA17" i="2"/>
  <c r="ND22" i="2"/>
  <c r="ND18" i="2"/>
  <c r="ND14" i="2"/>
  <c r="ND10" i="2"/>
  <c r="OG20" i="2"/>
  <c r="OG16" i="2"/>
  <c r="OG12" i="2"/>
  <c r="MA20" i="2"/>
  <c r="MA16" i="2"/>
  <c r="MA12" i="2"/>
  <c r="MA8" i="2"/>
  <c r="MA5" i="2"/>
  <c r="MA19" i="2"/>
  <c r="MA15" i="2"/>
  <c r="MA11" i="2"/>
  <c r="MA7" i="2"/>
  <c r="IR19" i="2"/>
  <c r="MA22" i="2"/>
  <c r="MA18" i="2"/>
  <c r="MA14" i="2"/>
  <c r="MA10" i="2"/>
  <c r="KX14" i="2"/>
  <c r="KX21" i="2"/>
  <c r="KX17" i="2"/>
  <c r="KX13" i="2"/>
  <c r="KX9" i="2"/>
  <c r="KX18" i="2"/>
  <c r="KX10" i="2"/>
  <c r="KX20" i="2"/>
  <c r="KX16" i="2"/>
  <c r="KX12" i="2"/>
  <c r="KX8" i="2"/>
  <c r="KX22" i="2"/>
  <c r="KX6" i="2"/>
  <c r="KX5" i="2"/>
  <c r="KX19" i="2"/>
  <c r="KX15" i="2"/>
  <c r="KX11" i="2"/>
  <c r="JU17" i="2"/>
  <c r="JU9" i="2"/>
  <c r="IR15" i="2"/>
  <c r="JU16" i="2"/>
  <c r="JU8" i="2"/>
  <c r="IR11" i="2"/>
  <c r="JU5" i="2"/>
  <c r="JV14" i="2" s="1"/>
  <c r="JU19" i="2"/>
  <c r="JU15" i="2"/>
  <c r="JU11" i="2"/>
  <c r="JU7" i="2"/>
  <c r="JU21" i="2"/>
  <c r="JU13" i="2"/>
  <c r="JU20" i="2"/>
  <c r="JU12" i="2"/>
  <c r="IR5" i="2"/>
  <c r="IS5" i="2" s="1"/>
  <c r="IR7" i="2"/>
  <c r="JU22" i="2"/>
  <c r="JU18" i="2"/>
  <c r="JU14" i="2"/>
  <c r="JU10" i="2"/>
  <c r="IR22" i="2"/>
  <c r="IR18" i="2"/>
  <c r="IR14" i="2"/>
  <c r="IR10" i="2"/>
  <c r="IR6" i="2"/>
  <c r="IR21" i="2"/>
  <c r="IR17" i="2"/>
  <c r="IR13" i="2"/>
  <c r="IR9" i="2"/>
  <c r="IR20" i="2"/>
  <c r="IR16" i="2"/>
  <c r="IR12" i="2"/>
  <c r="HO21" i="2"/>
  <c r="HO17" i="2"/>
  <c r="HO13" i="2"/>
  <c r="HO9" i="2"/>
  <c r="HO20" i="2"/>
  <c r="HO16" i="2"/>
  <c r="HO12" i="2"/>
  <c r="HO8" i="2"/>
  <c r="HO5" i="2"/>
  <c r="HP7" i="2" s="1"/>
  <c r="HO19" i="2"/>
  <c r="HO15" i="2"/>
  <c r="HO11" i="2"/>
  <c r="HO7" i="2"/>
  <c r="HO22" i="2"/>
  <c r="HO18" i="2"/>
  <c r="HO14" i="2"/>
  <c r="HO10" i="2"/>
  <c r="F10" i="5"/>
  <c r="F6" i="5"/>
  <c r="F7" i="5"/>
  <c r="F8" i="5"/>
  <c r="F9" i="5"/>
  <c r="F11" i="5"/>
  <c r="F12" i="5"/>
  <c r="F13" i="5"/>
  <c r="OH14" i="2" l="1"/>
  <c r="OH5" i="2"/>
  <c r="OH10" i="2"/>
  <c r="OH11" i="2"/>
  <c r="OH12" i="2"/>
  <c r="OH13" i="2"/>
  <c r="OH18" i="2"/>
  <c r="OH15" i="2"/>
  <c r="OH20" i="2"/>
  <c r="OH17" i="2"/>
  <c r="OH22" i="2"/>
  <c r="OH19" i="2"/>
  <c r="OH9" i="2"/>
  <c r="OH21" i="2"/>
  <c r="OH8" i="2"/>
  <c r="JV13" i="2"/>
  <c r="JV12" i="2"/>
  <c r="OH7" i="2"/>
  <c r="NE6" i="2"/>
  <c r="NE10" i="2"/>
  <c r="NE14" i="2"/>
  <c r="NE18" i="2"/>
  <c r="NE22" i="2"/>
  <c r="NE13" i="2"/>
  <c r="NE7" i="2"/>
  <c r="NE11" i="2"/>
  <c r="NE15" i="2"/>
  <c r="NE19" i="2"/>
  <c r="NE5" i="2"/>
  <c r="NE21" i="2"/>
  <c r="NE8" i="2"/>
  <c r="NE12" i="2"/>
  <c r="NE16" i="2"/>
  <c r="NE20" i="2"/>
  <c r="NE9" i="2"/>
  <c r="NE17" i="2"/>
  <c r="JV10" i="2"/>
  <c r="MB8" i="2"/>
  <c r="MB12" i="2"/>
  <c r="MB16" i="2"/>
  <c r="MB20" i="2"/>
  <c r="MB19" i="2"/>
  <c r="MB9" i="2"/>
  <c r="MB13" i="2"/>
  <c r="MB17" i="2"/>
  <c r="MB21" i="2"/>
  <c r="MB6" i="2"/>
  <c r="MB10" i="2"/>
  <c r="MB14" i="2"/>
  <c r="MB18" i="2"/>
  <c r="MB22" i="2"/>
  <c r="MB7" i="2"/>
  <c r="MB11" i="2"/>
  <c r="MB15" i="2"/>
  <c r="MB5" i="2"/>
  <c r="JV15" i="2"/>
  <c r="KY9" i="2"/>
  <c r="KY13" i="2"/>
  <c r="KY17" i="2"/>
  <c r="KY21" i="2"/>
  <c r="KY16" i="2"/>
  <c r="KY10" i="2"/>
  <c r="KY14" i="2"/>
  <c r="KY18" i="2"/>
  <c r="KY22" i="2"/>
  <c r="KY12" i="2"/>
  <c r="KY11" i="2"/>
  <c r="KY15" i="2"/>
  <c r="KY19" i="2"/>
  <c r="KY5" i="2"/>
  <c r="KY20" i="2"/>
  <c r="KY7" i="2"/>
  <c r="JV11" i="2"/>
  <c r="KY8" i="2"/>
  <c r="KY6" i="2"/>
  <c r="JV6" i="2"/>
  <c r="JV16" i="2"/>
  <c r="JV20" i="2"/>
  <c r="JV8" i="2"/>
  <c r="JV22" i="2"/>
  <c r="JV19" i="2"/>
  <c r="JV5" i="2"/>
  <c r="JV7" i="2"/>
  <c r="JV17" i="2"/>
  <c r="JV21" i="2"/>
  <c r="JV18" i="2"/>
  <c r="JV9" i="2"/>
  <c r="HP8" i="2"/>
  <c r="HP6" i="2"/>
  <c r="HP12" i="2"/>
  <c r="HP16" i="2"/>
  <c r="HP20" i="2"/>
  <c r="HP11" i="2"/>
  <c r="HP5" i="2"/>
  <c r="HP9" i="2"/>
  <c r="HP13" i="2"/>
  <c r="HP17" i="2"/>
  <c r="HP21" i="2"/>
  <c r="HP15" i="2"/>
  <c r="HP10" i="2"/>
  <c r="HP14" i="2"/>
  <c r="HP18" i="2"/>
  <c r="HP22" i="2"/>
  <c r="HP19" i="2"/>
  <c r="F14" i="5"/>
  <c r="F15" i="5" l="1"/>
  <c r="F20" i="5"/>
  <c r="F5" i="5" l="1"/>
  <c r="F16" i="5"/>
  <c r="F17" i="5"/>
  <c r="F18" i="5"/>
  <c r="F19" i="5"/>
  <c r="F21" i="5"/>
  <c r="F22" i="5"/>
  <c r="M17" i="2" l="1"/>
  <c r="M19" i="2" s="1"/>
  <c r="L17" i="2"/>
  <c r="L19" i="2" s="1"/>
  <c r="K17" i="2"/>
  <c r="K19" i="2" s="1"/>
  <c r="J17" i="2"/>
  <c r="J19" i="2" s="1"/>
  <c r="I17" i="2"/>
  <c r="I19" i="2" s="1"/>
  <c r="H17" i="2"/>
  <c r="G17" i="2"/>
  <c r="G19" i="2" s="1"/>
  <c r="F17" i="2"/>
  <c r="F19" i="2" s="1"/>
  <c r="E17" i="2"/>
  <c r="E19" i="2" s="1"/>
  <c r="BZ22" i="2" l="1"/>
  <c r="BZ19" i="2"/>
  <c r="BZ16" i="2"/>
  <c r="BZ14" i="2"/>
  <c r="BZ11" i="2"/>
  <c r="BZ8" i="2"/>
  <c r="BZ6" i="2"/>
  <c r="BZ13" i="2"/>
  <c r="BZ17" i="2"/>
  <c r="BZ9" i="2"/>
  <c r="BZ20" i="2"/>
  <c r="BZ18" i="2"/>
  <c r="BZ15" i="2"/>
  <c r="BZ12" i="2"/>
  <c r="BZ10" i="2"/>
  <c r="BZ7" i="2"/>
  <c r="BZ5" i="2"/>
  <c r="BZ21" i="2"/>
  <c r="H19" i="2"/>
  <c r="DC8" i="2"/>
  <c r="DC12" i="2"/>
  <c r="DC16" i="2"/>
  <c r="DC20" i="2"/>
  <c r="DC19" i="2"/>
  <c r="DC9" i="2"/>
  <c r="DC13" i="2"/>
  <c r="DC17" i="2"/>
  <c r="DC21" i="2"/>
  <c r="DC7" i="2"/>
  <c r="DC15" i="2"/>
  <c r="DC6" i="2"/>
  <c r="DC10" i="2"/>
  <c r="DC14" i="2"/>
  <c r="DC18" i="2"/>
  <c r="DC22" i="2"/>
  <c r="DC5" i="2"/>
  <c r="DC11" i="2"/>
  <c r="FI6" i="2"/>
  <c r="FI10" i="2"/>
  <c r="FI14" i="2"/>
  <c r="FI18" i="2"/>
  <c r="FI22" i="2"/>
  <c r="FI9" i="2"/>
  <c r="FI17" i="2"/>
  <c r="FI7" i="2"/>
  <c r="FI11" i="2"/>
  <c r="FI15" i="2"/>
  <c r="FI19" i="2"/>
  <c r="FI5" i="2"/>
  <c r="FI21" i="2"/>
  <c r="FI8" i="2"/>
  <c r="FI12" i="2"/>
  <c r="FI16" i="2"/>
  <c r="FI20" i="2"/>
  <c r="FI13" i="2"/>
  <c r="GL6" i="2"/>
  <c r="GL10" i="2"/>
  <c r="GL14" i="2"/>
  <c r="GL18" i="2"/>
  <c r="GL22" i="2"/>
  <c r="GL13" i="2"/>
  <c r="GL7" i="2"/>
  <c r="GL11" i="2"/>
  <c r="GL15" i="2"/>
  <c r="GL19" i="2"/>
  <c r="GL5" i="2"/>
  <c r="GL9" i="2"/>
  <c r="GL17" i="2"/>
  <c r="GL8" i="2"/>
  <c r="GL12" i="2"/>
  <c r="GL16" i="2"/>
  <c r="GL20" i="2"/>
  <c r="GL21" i="2"/>
  <c r="EF8" i="2"/>
  <c r="EF12" i="2"/>
  <c r="EF16" i="2"/>
  <c r="EF20" i="2"/>
  <c r="EF11" i="2"/>
  <c r="EF19" i="2"/>
  <c r="EF9" i="2"/>
  <c r="EF13" i="2"/>
  <c r="EF17" i="2"/>
  <c r="EF21" i="2"/>
  <c r="EF15" i="2"/>
  <c r="EF5" i="2"/>
  <c r="EF6" i="2"/>
  <c r="EF10" i="2"/>
  <c r="EF14" i="2"/>
  <c r="EF18" i="2"/>
  <c r="EF22" i="2"/>
  <c r="EF7" i="2"/>
  <c r="AW9" i="2"/>
  <c r="AW13" i="2"/>
  <c r="AW17" i="2"/>
  <c r="AW21" i="2"/>
  <c r="AW8" i="2"/>
  <c r="AW16" i="2"/>
  <c r="AW6" i="2"/>
  <c r="AW10" i="2"/>
  <c r="AW14" i="2"/>
  <c r="AW18" i="2"/>
  <c r="AW22" i="2"/>
  <c r="AW7" i="2"/>
  <c r="AW11" i="2"/>
  <c r="AW15" i="2"/>
  <c r="AW19" i="2"/>
  <c r="AW5" i="2"/>
  <c r="AW12" i="2"/>
  <c r="AW20" i="2"/>
  <c r="CA17" i="2" l="1"/>
  <c r="CA9" i="2"/>
  <c r="CA8" i="2"/>
  <c r="CA20" i="2"/>
  <c r="CA12" i="2"/>
  <c r="CA21" i="2"/>
  <c r="CA13" i="2"/>
  <c r="CA16" i="2"/>
  <c r="CA5" i="2"/>
  <c r="CA18" i="2"/>
  <c r="CA19" i="2"/>
  <c r="CA7" i="2"/>
  <c r="CA11" i="2"/>
  <c r="CA10" i="2"/>
  <c r="CA6" i="2"/>
  <c r="CA22" i="2"/>
  <c r="CA15" i="2"/>
  <c r="CA14" i="2"/>
  <c r="EG6" i="2"/>
  <c r="EG9" i="2"/>
  <c r="EG19" i="2"/>
  <c r="EG13" i="2"/>
  <c r="EG21" i="2"/>
  <c r="EG15" i="2"/>
  <c r="EG5" i="2"/>
  <c r="EG17" i="2"/>
  <c r="EG8" i="2"/>
  <c r="EG18" i="2"/>
  <c r="EG7" i="2"/>
  <c r="EG22" i="2"/>
  <c r="EG20" i="2"/>
  <c r="EG11" i="2"/>
  <c r="EG14" i="2"/>
  <c r="EG16" i="2"/>
  <c r="EG10" i="2"/>
  <c r="EG12" i="2"/>
  <c r="FJ8" i="2"/>
  <c r="FJ12" i="2"/>
  <c r="FJ16" i="2"/>
  <c r="FJ20" i="2"/>
  <c r="FJ7" i="2"/>
  <c r="FJ15" i="2"/>
  <c r="FJ9" i="2"/>
  <c r="FJ13" i="2"/>
  <c r="FJ17" i="2"/>
  <c r="FJ21" i="2"/>
  <c r="FJ11" i="2"/>
  <c r="FJ5" i="2"/>
  <c r="FJ6" i="2"/>
  <c r="FJ10" i="2"/>
  <c r="FJ14" i="2"/>
  <c r="FJ18" i="2"/>
  <c r="FJ22" i="2"/>
  <c r="FJ19" i="2"/>
  <c r="DD9" i="2"/>
  <c r="DD13" i="2"/>
  <c r="DD17" i="2"/>
  <c r="DD21" i="2"/>
  <c r="DD6" i="2"/>
  <c r="DD20" i="2"/>
  <c r="DD10" i="2"/>
  <c r="DD14" i="2"/>
  <c r="DD18" i="2"/>
  <c r="DD22" i="2"/>
  <c r="DD12" i="2"/>
  <c r="DD11" i="2"/>
  <c r="DD15" i="2"/>
  <c r="DD19" i="2"/>
  <c r="DD16" i="2"/>
  <c r="DD5" i="2"/>
  <c r="DD7" i="2"/>
  <c r="DD8" i="2"/>
  <c r="GM8" i="2"/>
  <c r="GM12" i="2"/>
  <c r="GM16" i="2"/>
  <c r="GM20" i="2"/>
  <c r="GM7" i="2"/>
  <c r="GM15" i="2"/>
  <c r="GM5" i="2"/>
  <c r="GM9" i="2"/>
  <c r="GM13" i="2"/>
  <c r="GM17" i="2"/>
  <c r="GM21" i="2"/>
  <c r="GM11" i="2"/>
  <c r="GM19" i="2"/>
  <c r="GM6" i="2"/>
  <c r="GM10" i="2"/>
  <c r="GM14" i="2"/>
  <c r="GM18" i="2"/>
  <c r="GM22" i="2"/>
  <c r="IS22" i="2"/>
  <c r="IS20" i="2"/>
  <c r="IS18" i="2"/>
  <c r="IS16" i="2"/>
  <c r="IS14" i="2"/>
  <c r="IS12" i="2"/>
  <c r="IS10" i="2"/>
  <c r="IS8" i="2"/>
  <c r="IS6" i="2"/>
  <c r="IS21" i="2"/>
  <c r="IS19" i="2"/>
  <c r="IS17" i="2"/>
  <c r="IS15" i="2"/>
  <c r="IS13" i="2"/>
  <c r="IS11" i="2"/>
  <c r="IS9" i="2"/>
  <c r="IS7" i="2"/>
  <c r="AX20" i="2"/>
  <c r="AX7" i="2"/>
  <c r="AX11" i="2"/>
  <c r="AX15" i="2"/>
  <c r="AX5" i="2"/>
  <c r="AX10" i="2"/>
  <c r="AX21" i="2"/>
  <c r="AX8" i="2"/>
  <c r="AX12" i="2"/>
  <c r="AX16" i="2"/>
  <c r="AX22" i="2"/>
  <c r="AX9" i="2"/>
  <c r="AX13" i="2"/>
  <c r="AX17" i="2"/>
  <c r="AX6" i="2"/>
  <c r="AX14" i="2"/>
  <c r="AX18" i="2"/>
  <c r="AX19" i="2"/>
  <c r="M5" i="5" l="1"/>
  <c r="M21" i="5"/>
  <c r="N21" i="5" s="1"/>
  <c r="M18" i="5"/>
  <c r="N18" i="5" s="1"/>
  <c r="M16" i="5"/>
  <c r="M9" i="5"/>
  <c r="N9" i="5" s="1"/>
  <c r="M6" i="5"/>
  <c r="N6" i="5" s="1"/>
  <c r="M22" i="5"/>
  <c r="N22" i="5" s="1"/>
  <c r="M19" i="5"/>
  <c r="M20" i="5"/>
  <c r="N20" i="5" s="1"/>
  <c r="M14" i="5"/>
  <c r="N14" i="5" s="1"/>
  <c r="M12" i="5"/>
  <c r="M13" i="5"/>
  <c r="M10" i="5"/>
  <c r="N10" i="5" s="1"/>
  <c r="M7" i="5"/>
  <c r="M8" i="5"/>
  <c r="M17" i="5"/>
  <c r="M11" i="5"/>
  <c r="N11" i="5" s="1"/>
  <c r="M15" i="5"/>
  <c r="H5" i="5"/>
  <c r="H21" i="5"/>
  <c r="H18" i="5"/>
  <c r="H15" i="5"/>
  <c r="H16" i="5"/>
  <c r="H12" i="5"/>
  <c r="H9" i="5"/>
  <c r="H6" i="5"/>
  <c r="H22" i="5"/>
  <c r="H19" i="5"/>
  <c r="H20" i="5"/>
  <c r="H13" i="5"/>
  <c r="H10" i="5"/>
  <c r="H7" i="5"/>
  <c r="H8" i="5"/>
  <c r="H17" i="5"/>
  <c r="H14" i="5"/>
  <c r="H11" i="5"/>
  <c r="G17" i="5"/>
  <c r="G13" i="5"/>
  <c r="G18" i="5"/>
  <c r="G11" i="5"/>
  <c r="G21" i="5"/>
  <c r="G6" i="5"/>
  <c r="G5" i="5"/>
  <c r="G15" i="5"/>
  <c r="G19" i="5"/>
  <c r="G14" i="5"/>
  <c r="G7" i="5"/>
  <c r="G16" i="5"/>
  <c r="G8" i="5"/>
  <c r="G10" i="5"/>
  <c r="G20" i="5"/>
  <c r="G12" i="5"/>
  <c r="G9" i="5"/>
  <c r="O9" i="5"/>
  <c r="O22" i="5"/>
  <c r="O18" i="5"/>
  <c r="G22" i="5"/>
  <c r="O20" i="5" l="1"/>
  <c r="O10" i="5"/>
  <c r="O11" i="5"/>
  <c r="O21" i="5"/>
  <c r="O6" i="5"/>
  <c r="O13" i="5"/>
  <c r="N13" i="5"/>
  <c r="O14" i="5"/>
  <c r="O8" i="5"/>
  <c r="N8" i="5"/>
  <c r="O12" i="5"/>
  <c r="N12" i="5"/>
  <c r="O17" i="5"/>
  <c r="N17" i="5"/>
  <c r="O19" i="5"/>
  <c r="N19" i="5"/>
  <c r="O15" i="5"/>
  <c r="N15" i="5"/>
  <c r="O7" i="5"/>
  <c r="N7" i="5"/>
  <c r="O16" i="5"/>
  <c r="N16" i="5"/>
  <c r="O5" i="5"/>
  <c r="N5" i="5"/>
  <c r="I7" i="5"/>
  <c r="K7" i="5" s="1"/>
  <c r="I5" i="5"/>
  <c r="J5" i="5" s="1"/>
  <c r="I14" i="5"/>
  <c r="J14" i="5" s="1"/>
  <c r="I20" i="5"/>
  <c r="K20" i="5" s="1"/>
  <c r="I11" i="5"/>
  <c r="J11" i="5" s="1"/>
  <c r="I21" i="5"/>
  <c r="J21" i="5" s="1"/>
  <c r="I13" i="5"/>
  <c r="J13" i="5" s="1"/>
  <c r="I18" i="5"/>
  <c r="K18" i="5" s="1"/>
  <c r="I8" i="5"/>
  <c r="K8" i="5" s="1"/>
  <c r="I6" i="5"/>
  <c r="J6" i="5" s="1"/>
  <c r="I9" i="5"/>
  <c r="I15" i="5"/>
  <c r="I10" i="5"/>
  <c r="I12" i="5"/>
  <c r="I22" i="5"/>
  <c r="I19" i="5"/>
  <c r="I17" i="5"/>
  <c r="I16" i="5"/>
  <c r="J7" i="5" l="1"/>
  <c r="K14" i="5"/>
  <c r="K5" i="5"/>
  <c r="K11" i="5"/>
  <c r="J20" i="5"/>
  <c r="K6" i="5"/>
  <c r="J18" i="5"/>
  <c r="K21" i="5"/>
  <c r="J8" i="5"/>
  <c r="K13" i="5"/>
  <c r="J22" i="5"/>
  <c r="K22" i="5"/>
  <c r="K16" i="5"/>
  <c r="J16" i="5"/>
  <c r="K12" i="5"/>
  <c r="J12" i="5"/>
  <c r="K15" i="5"/>
  <c r="J15" i="5"/>
  <c r="K10" i="5"/>
  <c r="J10" i="5"/>
  <c r="J17" i="5"/>
  <c r="K17" i="5"/>
  <c r="J19" i="5"/>
  <c r="K19" i="5"/>
  <c r="K9" i="5"/>
  <c r="J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Test</author>
  </authors>
  <commentList>
    <comment ref="L4" authorId="0" shapeId="0" xr:uid="{00000000-0006-0000-0200-000001000000}">
      <text>
        <r>
          <rPr>
            <b/>
            <sz val="9"/>
            <color indexed="81"/>
            <rFont val="Segoe UI"/>
            <charset val="1"/>
          </rPr>
          <t>Test:</t>
        </r>
        <r>
          <rPr>
            <sz val="9"/>
            <color indexed="81"/>
            <rFont val="Segoe UI"/>
            <charset val="1"/>
          </rPr>
          <t xml:space="preserve">
Hier soll nur der Wert von Jan stehen, da lediglich bei Monat der Jan ausgewählt wurde
</t>
        </r>
      </text>
    </comment>
    <comment ref="L5" authorId="0" shapeId="0" xr:uid="{00000000-0006-0000-0200-000002000000}">
      <text>
        <r>
          <rPr>
            <b/>
            <sz val="9"/>
            <color indexed="81"/>
            <rFont val="Segoe UI"/>
            <family val="2"/>
          </rPr>
          <t xml:space="preserve">Test:
Hier die Werte von Jan-Mai 
</t>
        </r>
        <r>
          <rPr>
            <sz val="9"/>
            <color indexed="81"/>
            <rFont val="Segoe UI"/>
            <family val="2"/>
          </rPr>
          <t xml:space="preserve">h die von dem Zeitraum, in diesem Fall Jan-Mai = 107 AT *7h
= 721h gem. der 35h/Woche/Sollstunden
</t>
        </r>
      </text>
    </comment>
    <comment ref="M5" authorId="0" shapeId="0" xr:uid="{00000000-0006-0000-0200-000003000000}">
      <text>
        <r>
          <rPr>
            <b/>
            <sz val="9"/>
            <color indexed="81"/>
            <rFont val="Segoe UI"/>
            <family val="2"/>
          </rPr>
          <t>Test:</t>
        </r>
        <r>
          <rPr>
            <sz val="9"/>
            <color indexed="81"/>
            <rFont val="Segoe UI"/>
            <family val="2"/>
          </rPr>
          <t xml:space="preserve">
h die von dem Zeitraum, in diesem Fall Jan-Mai angefallen sind
150, 159, 167, 178, 177+15
= 846 h
</t>
        </r>
      </text>
    </comment>
    <comment ref="L7" authorId="0" shapeId="0" xr:uid="{00000000-0006-0000-0200-000004000000}">
      <text>
        <r>
          <rPr>
            <b/>
            <sz val="9"/>
            <color indexed="81"/>
            <rFont val="Segoe UI"/>
            <family val="2"/>
          </rPr>
          <t>Test:</t>
        </r>
        <r>
          <rPr>
            <sz val="9"/>
            <color indexed="81"/>
            <rFont val="Segoe UI"/>
            <family val="2"/>
          </rPr>
          <t xml:space="preserve">
Hier die Werte von Jan-Apr
h die für demn Zeitraum Jan-Apr gemäß der 35h anfallen
(Arbeitstage/Monat 22+20+22+20)= 84 *7h = 588h
</t>
        </r>
      </text>
    </comment>
    <comment ref="M7" authorId="0" shapeId="0" xr:uid="{00000000-0006-0000-0200-000005000000}">
      <text>
        <r>
          <rPr>
            <b/>
            <sz val="9"/>
            <color indexed="81"/>
            <rFont val="Segoe UI"/>
            <family val="2"/>
          </rPr>
          <t>Test:</t>
        </r>
        <r>
          <rPr>
            <sz val="9"/>
            <color indexed="81"/>
            <rFont val="Segoe UI"/>
            <family val="2"/>
          </rPr>
          <t xml:space="preserve">
h die von Jan-April angefallen sind 
150, 159, 167, 178
= 654h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enmodel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27_Versuch_2020_2032.xlsx!Tabelle1" type="102" refreshedVersion="6" minRefreshableVersion="5">
    <extLst>
      <ext xmlns:x15="http://schemas.microsoft.com/office/spreadsheetml/2010/11/main" uri="{DE250136-89BD-433C-8126-D09CA5730AF9}">
        <x15:connection id="Tabelle1">
          <x15:rangePr sourceName="_xlcn.WorksheetConnection_27_Versuch_2020_2032.xlsxTabelle11"/>
        </x15:connection>
      </ext>
    </extLst>
  </connection>
  <connection id="3" xr16:uid="{00000000-0015-0000-FFFF-FFFF02000000}" name="WorksheetConnection_Liste!$B$4:$B$22" type="102" refreshedVersion="6" minRefreshableVersion="5">
    <extLst>
      <ext xmlns:x15="http://schemas.microsoft.com/office/spreadsheetml/2010/11/main" uri="{DE250136-89BD-433C-8126-D09CA5730AF9}">
        <x15:connection id="Bereich" autoDelete="1">
          <x15:rangePr sourceName="_xlcn.WorksheetConnection_ListeB4B221"/>
        </x15:connection>
      </ext>
    </extLst>
  </connection>
</connections>
</file>

<file path=xl/sharedStrings.xml><?xml version="1.0" encoding="utf-8"?>
<sst xmlns="http://schemas.openxmlformats.org/spreadsheetml/2006/main" count="393" uniqueCount="105">
  <si>
    <t>Nr.</t>
  </si>
  <si>
    <t>Abteilung</t>
  </si>
  <si>
    <t>Jahr</t>
  </si>
  <si>
    <t>Monat</t>
  </si>
  <si>
    <t>Arbeitstage</t>
  </si>
  <si>
    <t>35h/ Woche</t>
  </si>
  <si>
    <t>beantragte h</t>
  </si>
  <si>
    <t>Mehrarbeit h</t>
  </si>
  <si>
    <t xml:space="preserve">Differenz </t>
  </si>
  <si>
    <t>Legende</t>
  </si>
  <si>
    <t>Oktober</t>
  </si>
  <si>
    <r>
      <t>PUNKTLANDUNG</t>
    </r>
    <r>
      <rPr>
        <b/>
        <sz val="14"/>
        <color theme="1"/>
        <rFont val="Wingdings"/>
        <charset val="2"/>
      </rPr>
      <t>J</t>
    </r>
  </si>
  <si>
    <r>
      <t>MINUSSTUNDEN</t>
    </r>
    <r>
      <rPr>
        <b/>
        <sz val="14"/>
        <color theme="1"/>
        <rFont val="Wingdings"/>
        <charset val="2"/>
      </rPr>
      <t>K</t>
    </r>
  </si>
  <si>
    <r>
      <t xml:space="preserve"> MEHRARBEIT </t>
    </r>
    <r>
      <rPr>
        <b/>
        <sz val="14"/>
        <color theme="1"/>
        <rFont val="Wingdings"/>
        <charset val="2"/>
      </rPr>
      <t>L</t>
    </r>
  </si>
  <si>
    <t>Januar</t>
  </si>
  <si>
    <t>Daten aus Arbeitszeitanträgen</t>
  </si>
  <si>
    <t>NR</t>
  </si>
  <si>
    <t>Jan</t>
  </si>
  <si>
    <t>Feb</t>
  </si>
  <si>
    <t>Mrz</t>
  </si>
  <si>
    <t>Apr</t>
  </si>
  <si>
    <t>Mai</t>
  </si>
  <si>
    <t>Jun</t>
  </si>
  <si>
    <t>Jul</t>
  </si>
  <si>
    <t>Aug</t>
  </si>
  <si>
    <t>Sep</t>
  </si>
  <si>
    <t>Okt</t>
  </si>
  <si>
    <t>Nov</t>
  </si>
  <si>
    <t>Dez</t>
  </si>
  <si>
    <t>Februar</t>
  </si>
  <si>
    <t>März</t>
  </si>
  <si>
    <t>April</t>
  </si>
  <si>
    <t>Juni</t>
  </si>
  <si>
    <t>Juli</t>
  </si>
  <si>
    <t>August</t>
  </si>
  <si>
    <t>September</t>
  </si>
  <si>
    <t>November</t>
  </si>
  <si>
    <t>Dezember</t>
  </si>
  <si>
    <t>SUMME:</t>
  </si>
  <si>
    <t>Summe</t>
  </si>
  <si>
    <t>IST</t>
  </si>
  <si>
    <t>Differenz</t>
  </si>
  <si>
    <t>Test1</t>
  </si>
  <si>
    <t>Test2</t>
  </si>
  <si>
    <t>Test3</t>
  </si>
  <si>
    <t>Test4</t>
  </si>
  <si>
    <t>Test5</t>
  </si>
  <si>
    <t>Test6</t>
  </si>
  <si>
    <t>Test7</t>
  </si>
  <si>
    <t>Test8</t>
  </si>
  <si>
    <t>Test9</t>
  </si>
  <si>
    <t>Test10</t>
  </si>
  <si>
    <t>Test11</t>
  </si>
  <si>
    <t>Test12</t>
  </si>
  <si>
    <t>Test13</t>
  </si>
  <si>
    <t>test6</t>
  </si>
  <si>
    <t>Test14</t>
  </si>
  <si>
    <t>Test15</t>
  </si>
  <si>
    <t>Test16</t>
  </si>
  <si>
    <t>Test17</t>
  </si>
  <si>
    <t>Test18</t>
  </si>
  <si>
    <t>35h Jan-Dez</t>
  </si>
  <si>
    <t>beantragte h Jan-Dez</t>
  </si>
  <si>
    <t>nachträgliche  h</t>
  </si>
  <si>
    <r>
      <t>Daten aus Arbeitszeitanträgen (</t>
    </r>
    <r>
      <rPr>
        <b/>
        <sz val="11"/>
        <color theme="1"/>
        <rFont val="Times New Roman"/>
        <family val="1"/>
      </rPr>
      <t>beantragte h</t>
    </r>
    <r>
      <rPr>
        <sz val="11"/>
        <color theme="1"/>
        <rFont val="Times New Roman"/>
        <family val="2"/>
      </rPr>
      <t xml:space="preserve"> Stunden am Anfang des Monats)</t>
    </r>
  </si>
  <si>
    <t>Summe h</t>
  </si>
  <si>
    <t>x 7h</t>
  </si>
  <si>
    <t>Mehrarbeit Abweichung/ Monat</t>
  </si>
  <si>
    <t xml:space="preserve">Mehrarbeit Abweichung Zeitraum </t>
  </si>
  <si>
    <t>Hallo Liebe Excel-Experten,</t>
  </si>
  <si>
    <t>Ich habe eine Excel-Tabelle erstellt wobei mir Beverly hier aus dem Forum mit den Formeln/ Funktionen diese zum „Laufen“ gebracht hat. War echt sprachlos in welcher Geschwindigkeit das erledigt wurde.TOP!!!</t>
  </si>
  <si>
    <t>Was ich mir so vorstelle…………….</t>
  </si>
  <si>
    <t>Da man am Anfang des Monats nicht immer alles planen kann kommt es vor, dass nachträgliche Stunden im Laufe des Monats hinzukommen.</t>
  </si>
  <si>
    <t>Habe in die Liste schon für 2020/ 2021 mit etwas Leben befüllt (grüne Felder in Liste) um dies zu veranschaulichen.</t>
  </si>
  <si>
    <t>Auswertung Spalte L + M</t>
  </si>
  <si>
    <t>Wenn z.B. bei Test1 das Jahr 2020, Monat März angewählt wird dann sollten in die:</t>
  </si>
  <si>
    <t>-Spalte M die Werte Jan/Feb/Mrz in Bezug auf die Arbeitstage gem. 35h/Woche (Jan 22AT*7h, Feb 20AT*7, Mrz 22AT*7) = 448,0</t>
  </si>
  <si>
    <t>Beispiel Test2, Jahr 2021, für das Jahr 2021 sind nur die Werte JAN-OKT in der Tabelle eingetragen</t>
  </si>
  <si>
    <t>Summe beantragte + nachträgliche h = 1.743,0, Summe 35/h/Woche aus Liste (Zeile I5:I10) = 210 AT*7h =1.470,0  Differenz (Spalte N)= +273,0h, + 18,57%</t>
  </si>
  <si>
    <t>Ich hoffe ich schieße mit meinem Anliegen nicht über das Ziel hinaus und würde mich freuen, wenn mir jemand von den Excel-Formel-Profis helfen könnte.</t>
  </si>
  <si>
    <t>Schöne Grüße aus dem Rheinland und allen ein schönes Wochenende</t>
  </si>
  <si>
    <t>DS11</t>
  </si>
  <si>
    <t>Da ich Excel-Mäßig ein Newbie bin treten dann bei den Berechnungsfunktionen Probleme auf. Kann mir ein Formel-Experte hier aus dem Forum evtl. dabei Hilfestellung leisten diese zu lösen?</t>
  </si>
  <si>
    <t xml:space="preserve">Nun ist es wie es denn meistens ist, funktioniert erst einmal was, dann fallen einem noch einige Sachen ein, die man ggf. einfügen oder noch zu ergänzen/ ändern könnte. </t>
  </si>
  <si>
    <r>
      <t>-</t>
    </r>
    <r>
      <rPr>
        <sz val="10"/>
        <color theme="1"/>
        <rFont val="Times New Roman"/>
        <family val="1"/>
      </rPr>
      <t xml:space="preserve">        </t>
    </r>
    <r>
      <rPr>
        <sz val="10"/>
        <color theme="1"/>
        <rFont val="Calibri"/>
        <family val="2"/>
      </rPr>
      <t xml:space="preserve">Mit DropDown entspr. </t>
    </r>
    <r>
      <rPr>
        <i/>
        <sz val="10"/>
        <color theme="1"/>
        <rFont val="Calibri"/>
        <family val="2"/>
      </rPr>
      <t>Abteilung/ Jahr/ Monat</t>
    </r>
    <r>
      <rPr>
        <sz val="10"/>
        <color theme="1"/>
        <rFont val="Calibri"/>
        <family val="2"/>
      </rPr>
      <t xml:space="preserve"> auswählen</t>
    </r>
  </si>
  <si>
    <r>
      <t>-</t>
    </r>
    <r>
      <rPr>
        <sz val="10"/>
        <color theme="1"/>
        <rFont val="Times New Roman"/>
        <family val="1"/>
      </rPr>
      <t xml:space="preserve">        </t>
    </r>
    <r>
      <rPr>
        <sz val="10"/>
        <color theme="1"/>
        <rFont val="Calibri"/>
        <family val="2"/>
      </rPr>
      <t xml:space="preserve">Die Arbeitstage sollen aus der LISTE entsprechend den ausgewählten DropDowns in Abhängigkeit in die Spalte </t>
    </r>
    <r>
      <rPr>
        <i/>
        <sz val="10"/>
        <color theme="1"/>
        <rFont val="Calibri"/>
        <family val="2"/>
      </rPr>
      <t>Arbeitstage</t>
    </r>
    <r>
      <rPr>
        <sz val="10"/>
        <color theme="1"/>
        <rFont val="Calibri"/>
        <family val="2"/>
      </rPr>
      <t xml:space="preserve"> übertragen werden. DANKE AN BEVERLY</t>
    </r>
  </si>
  <si>
    <r>
      <t>-</t>
    </r>
    <r>
      <rPr>
        <sz val="10"/>
        <color theme="1"/>
        <rFont val="Times New Roman"/>
        <family val="1"/>
      </rPr>
      <t xml:space="preserve">        </t>
    </r>
    <r>
      <rPr>
        <sz val="10"/>
        <color theme="1"/>
        <rFont val="Calibri"/>
        <family val="2"/>
      </rPr>
      <t xml:space="preserve">Spalte </t>
    </r>
    <r>
      <rPr>
        <i/>
        <sz val="10"/>
        <color theme="1"/>
        <rFont val="Calibri"/>
        <family val="2"/>
      </rPr>
      <t>35h/Woche</t>
    </r>
    <r>
      <rPr>
        <sz val="10"/>
        <color theme="1"/>
        <rFont val="Calibri"/>
        <family val="2"/>
      </rPr>
      <t xml:space="preserve"> ergibt sich aus </t>
    </r>
    <r>
      <rPr>
        <i/>
        <sz val="10"/>
        <color theme="1"/>
        <rFont val="Calibri"/>
        <family val="2"/>
      </rPr>
      <t>Arbeitstage x 7h/Tag</t>
    </r>
  </si>
  <si>
    <r>
      <t>-</t>
    </r>
    <r>
      <rPr>
        <sz val="10"/>
        <color theme="1"/>
        <rFont val="Times New Roman"/>
        <family val="1"/>
      </rPr>
      <t xml:space="preserve">        </t>
    </r>
    <r>
      <rPr>
        <sz val="10"/>
        <color theme="1"/>
        <rFont val="Calibri"/>
        <family val="2"/>
      </rPr>
      <t xml:space="preserve">In die Spalte </t>
    </r>
    <r>
      <rPr>
        <i/>
        <sz val="10"/>
        <color theme="1"/>
        <rFont val="Calibri"/>
        <family val="2"/>
      </rPr>
      <t>beantragte h</t>
    </r>
    <r>
      <rPr>
        <sz val="10"/>
        <color theme="1"/>
        <rFont val="Calibri"/>
        <family val="2"/>
      </rPr>
      <t xml:space="preserve"> möchte ich die h eintragen, die am Anfang des Monats beantragt wurden. Dieser Wert soll dann in der Liste ab Spalte X5, Z5, AB5 usw. entsprechend der ausgewählten DopDowns </t>
    </r>
  </si>
  <si>
    <r>
      <t>-</t>
    </r>
    <r>
      <rPr>
        <sz val="10"/>
        <color theme="1"/>
        <rFont val="Times New Roman"/>
        <family val="1"/>
      </rPr>
      <t xml:space="preserve">        </t>
    </r>
    <r>
      <rPr>
        <sz val="10"/>
        <color theme="1"/>
        <rFont val="Calibri"/>
        <family val="2"/>
      </rPr>
      <t xml:space="preserve">Diese Stunden würde ich gerne in der Tabelle in das Feld </t>
    </r>
    <r>
      <rPr>
        <i/>
        <sz val="10"/>
        <color theme="1"/>
        <rFont val="Calibri"/>
        <family val="2"/>
      </rPr>
      <t>nachträgliche h</t>
    </r>
    <r>
      <rPr>
        <sz val="10"/>
        <color theme="1"/>
        <rFont val="Calibri"/>
        <family val="2"/>
      </rPr>
      <t xml:space="preserve"> eintragen, die dann wie schon bei den </t>
    </r>
    <r>
      <rPr>
        <i/>
        <sz val="10"/>
        <color theme="1"/>
        <rFont val="Calibri"/>
        <family val="2"/>
      </rPr>
      <t>beantragten h</t>
    </r>
    <r>
      <rPr>
        <sz val="10"/>
        <color theme="1"/>
        <rFont val="Calibri"/>
        <family val="2"/>
      </rPr>
      <t xml:space="preserve"> in die entsprechende Spalte in der Liste ab der Spalte Y5, AA5, AC5 usw. entsprechend der ausgewählten DopDowns </t>
    </r>
  </si>
  <si>
    <r>
      <t xml:space="preserve">Für die Auswertung habe ich mir vorgestellt, die </t>
    </r>
    <r>
      <rPr>
        <i/>
        <sz val="10"/>
        <color theme="1"/>
        <rFont val="Calibri"/>
        <family val="2"/>
      </rPr>
      <t>beantragten h</t>
    </r>
    <r>
      <rPr>
        <sz val="10"/>
        <color theme="1"/>
        <rFont val="Calibri"/>
        <family val="2"/>
      </rPr>
      <t xml:space="preserve"> + </t>
    </r>
    <r>
      <rPr>
        <i/>
        <sz val="10"/>
        <color theme="1"/>
        <rFont val="Calibri"/>
        <family val="2"/>
      </rPr>
      <t xml:space="preserve">nachträgliche h </t>
    </r>
    <r>
      <rPr>
        <sz val="10"/>
        <color theme="1"/>
        <rFont val="Calibri"/>
        <family val="2"/>
      </rPr>
      <t>für den Bereich der in der Liste entsprechend der ausgewählten DropDows eingetragen sind, als Summe aus der Liste zu errechnen und entsprechend auszugeben.</t>
    </r>
  </si>
  <si>
    <r>
      <t xml:space="preserve">-Spalte L der Wert </t>
    </r>
    <r>
      <rPr>
        <b/>
        <sz val="10"/>
        <color theme="1"/>
        <rFont val="Calibri"/>
        <family val="2"/>
      </rPr>
      <t>453,5</t>
    </r>
    <r>
      <rPr>
        <sz val="10"/>
        <color theme="1"/>
        <rFont val="Calibri"/>
        <family val="2"/>
      </rPr>
      <t xml:space="preserve">  (Jan 142,0+10/Feb 144,5/Mrz 157,0) =453,5</t>
    </r>
  </si>
  <si>
    <t xml:space="preserve">         der Tabelle eingetragen bzw. übernommen werden</t>
  </si>
  <si>
    <t xml:space="preserve">         der Tabelle eingetragen bzw. übernommen werden. Ob dies so umsetzbar ist (in der Liste gelbe Spalte Y5, AA5, AC5 usw.) weiß ich nicht, aus diesem Grund habe ich unterhalb noch eine Tabelle nur für die nachträgliche h erstellt, erstmals beides</t>
  </si>
  <si>
    <t xml:space="preserve">                        nur für das Jahr 2020</t>
  </si>
  <si>
    <t>Nr</t>
  </si>
  <si>
    <t>Test 1</t>
  </si>
  <si>
    <t>35h/Woche</t>
  </si>
  <si>
    <t>nachträgl. H</t>
  </si>
  <si>
    <t>Test 2</t>
  </si>
  <si>
    <t>35h/ Jan-Dez</t>
  </si>
  <si>
    <t xml:space="preserve">Die h die in der Tabelle Versuch eingetragen werden, sollen in die Liste gem. der DropDown Vorgaben Jahr/Monat sowie beantrage/nachträgliche h automatisch übernommen/eingetragen werden, so dass man wenn z.B. bei </t>
  </si>
  <si>
    <t xml:space="preserve">Beispiel Test 2 </t>
  </si>
  <si>
    <t xml:space="preserve">Test 2, 2020 April auswählt in </t>
  </si>
  <si>
    <t>Mehrarbeit Abweichung Zeitraum Jan-Dez</t>
  </si>
  <si>
    <t>Differenz 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</si>
</sst>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_ ;\-0.0\ "/>
    <numFmt numFmtId="166" formatCode="dd/mm/yy;@"/>
  </numFmts>
  <fonts count="27" x14ac:knownFonts="1">
    <font>
      <sz val="11"/>
      <color theme="1"/>
      <name val="Times New Roman"/>
      <family val="2"/>
    </font>
    <font>
      <b/>
      <sz val="11"/>
      <color theme="1"/>
      <name val="Times New Roman"/>
      <family val="1"/>
    </font>
    <font>
      <b/>
      <sz val="14"/>
      <color theme="1"/>
      <name val="Times New Roman"/>
      <family val="1"/>
    </font>
    <font>
      <sz val="8"/>
      <name val="Times New Roman"/>
      <family val="2"/>
    </font>
    <font>
      <b/>
      <sz val="12"/>
      <color theme="1"/>
      <name val="Times New Roman"/>
      <family val="1"/>
    </font>
    <font>
      <u/>
      <sz val="11"/>
      <color theme="10"/>
      <name val="Times New Roman"/>
      <family val="2"/>
    </font>
    <font>
      <sz val="11"/>
      <color theme="1"/>
      <name val="Times New Roman"/>
      <family val="1"/>
    </font>
    <font>
      <sz val="11"/>
      <color theme="0"/>
      <name val="Times New Roman"/>
      <family val="2"/>
    </font>
    <font>
      <b/>
      <sz val="11"/>
      <color theme="0"/>
      <name val="Times New Roman"/>
      <family val="1"/>
    </font>
    <font>
      <b/>
      <sz val="10"/>
      <color theme="1"/>
      <name val="Times New Roman"/>
      <family val="1"/>
    </font>
    <font>
      <u/>
      <sz val="10"/>
      <color theme="10"/>
      <name val="Times New Roman"/>
      <family val="1"/>
    </font>
    <font>
      <sz val="10"/>
      <color theme="1"/>
      <name val="Times New Roman"/>
      <family val="1"/>
    </font>
    <font>
      <b/>
      <sz val="14"/>
      <color theme="1"/>
      <name val="Wingdings"/>
      <charset val="2"/>
    </font>
    <font>
      <sz val="10"/>
      <color theme="1"/>
      <name val="Wingdings"/>
      <charset val="2"/>
    </font>
    <font>
      <sz val="11"/>
      <color theme="1"/>
      <name val="Times New Roman"/>
      <family val="2"/>
    </font>
    <font>
      <sz val="10"/>
      <color theme="1"/>
      <name val="Times New Roman"/>
      <family val="2"/>
    </font>
    <font>
      <sz val="22"/>
      <color theme="1"/>
      <name val="Times New Roman"/>
      <family val="2"/>
    </font>
    <font>
      <b/>
      <i/>
      <sz val="11"/>
      <color theme="1"/>
      <name val="Times New Roman"/>
      <family val="1"/>
    </font>
    <font>
      <b/>
      <sz val="9"/>
      <color theme="1"/>
      <name val="Times New Roman"/>
      <family val="1"/>
    </font>
    <font>
      <sz val="10"/>
      <color theme="1"/>
      <name val="Calibri"/>
      <family val="2"/>
    </font>
    <font>
      <i/>
      <sz val="10"/>
      <color theme="1"/>
      <name val="Calibri"/>
      <family val="2"/>
    </font>
    <font>
      <b/>
      <sz val="10"/>
      <color theme="1"/>
      <name val="Calibri"/>
      <family val="2"/>
    </font>
    <font>
      <sz val="9"/>
      <color indexed="81"/>
      <name val="Segoe UI"/>
      <family val="2"/>
    </font>
    <font>
      <b/>
      <sz val="9"/>
      <color indexed="81"/>
      <name val="Segoe UI"/>
      <family val="2"/>
    </font>
    <font>
      <sz val="9"/>
      <color indexed="81"/>
      <name val="Segoe UI"/>
      <charset val="1"/>
    </font>
    <font>
      <b/>
      <sz val="9"/>
      <color indexed="81"/>
      <name val="Segoe UI"/>
      <charset val="1"/>
    </font>
    <font>
      <sz val="11"/>
      <color theme="2" tint="-9.9978637043366805E-2"/>
      <name val="Times New Roman"/>
      <family val="2"/>
    </font>
  </fonts>
  <fills count="1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4" tint="0.79998168889431442"/>
        <bgColor indexed="64"/>
      </patternFill>
    </fill>
    <fill>
      <patternFill patternType="solid">
        <fgColor rgb="FFFF0000"/>
        <bgColor indexed="64"/>
      </patternFill>
    </fill>
    <fill>
      <patternFill patternType="solid">
        <fgColor rgb="FFFFC00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C7CE"/>
        <bgColor indexed="64"/>
      </patternFill>
    </fill>
    <fill>
      <patternFill patternType="solid">
        <fgColor rgb="FFC6EFCE"/>
        <bgColor indexed="64"/>
      </patternFill>
    </fill>
    <fill>
      <patternFill patternType="solid">
        <fgColor theme="0"/>
        <bgColor theme="0"/>
      </patternFill>
    </fill>
  </fills>
  <borders count="33">
    <border>
      <left/>
      <right/>
      <top/>
      <bottom/>
      <diagonal/>
    </border>
    <border>
      <left/>
      <right style="thin">
        <color auto="1"/>
      </right>
      <top/>
      <bottom style="dashed">
        <color auto="1"/>
      </bottom>
      <diagonal/>
    </border>
    <border>
      <left style="thin">
        <color auto="1"/>
      </left>
      <right style="thin">
        <color auto="1"/>
      </right>
      <top/>
      <bottom style="dashed">
        <color auto="1"/>
      </bottom>
      <diagonal/>
    </border>
    <border>
      <left/>
      <right style="thin">
        <color auto="1"/>
      </right>
      <top style="dashed">
        <color auto="1"/>
      </top>
      <bottom style="dashed">
        <color auto="1"/>
      </bottom>
      <diagonal/>
    </border>
    <border>
      <left style="thin">
        <color auto="1"/>
      </left>
      <right style="thin">
        <color auto="1"/>
      </right>
      <top style="dashed">
        <color auto="1"/>
      </top>
      <bottom style="dashed">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top style="dashed">
        <color auto="1"/>
      </top>
      <bottom style="dashed">
        <color auto="1"/>
      </bottom>
      <diagonal/>
    </border>
    <border>
      <left style="medium">
        <color auto="1"/>
      </left>
      <right/>
      <top style="dashed">
        <color auto="1"/>
      </top>
      <bottom style="medium">
        <color auto="1"/>
      </bottom>
      <diagonal/>
    </border>
    <border>
      <left/>
      <right/>
      <top/>
      <bottom style="thin">
        <color auto="1"/>
      </bottom>
      <diagonal/>
    </border>
    <border>
      <left style="thin">
        <color auto="1"/>
      </left>
      <right style="thin">
        <color auto="1"/>
      </right>
      <top style="dashed">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dashed">
        <color auto="1"/>
      </top>
      <bottom style="medium">
        <color auto="1"/>
      </bottom>
      <diagonal/>
    </border>
    <border>
      <left style="medium">
        <color auto="1"/>
      </left>
      <right/>
      <top style="medium">
        <color auto="1"/>
      </top>
      <bottom style="dashed">
        <color auto="1"/>
      </bottom>
      <diagonal/>
    </border>
    <border>
      <left style="thin">
        <color auto="1"/>
      </left>
      <right style="medium">
        <color auto="1"/>
      </right>
      <top style="dashed">
        <color auto="1"/>
      </top>
      <bottom style="dashed">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bottom style="dashed">
        <color auto="1"/>
      </bottom>
      <diagonal/>
    </border>
    <border>
      <left style="thin">
        <color auto="1"/>
      </left>
      <right style="medium">
        <color auto="1"/>
      </right>
      <top style="thin">
        <color auto="1"/>
      </top>
      <bottom style="dashed">
        <color auto="1"/>
      </bottom>
      <diagonal/>
    </border>
    <border>
      <left style="thin">
        <color auto="1"/>
      </left>
      <right style="thin">
        <color auto="1"/>
      </right>
      <top style="dashed">
        <color auto="1"/>
      </top>
      <bottom/>
      <diagonal/>
    </border>
    <border>
      <left style="thin">
        <color auto="1"/>
      </left>
      <right style="medium">
        <color auto="1"/>
      </right>
      <top style="dashed">
        <color auto="1"/>
      </top>
      <bottom/>
      <diagonal/>
    </border>
  </borders>
  <cellStyleXfs count="4">
    <xf numFmtId="0" fontId="0" fillId="0" borderId="0"/>
    <xf numFmtId="0" fontId="5" fillId="0" borderId="0" applyNumberFormat="0" applyFill="0" applyBorder="0" applyAlignment="0" applyProtection="0"/>
    <xf numFmtId="0" fontId="5" fillId="0" borderId="0" applyNumberFormat="0" applyFill="0" applyBorder="0" applyAlignment="0" applyProtection="0"/>
    <xf numFmtId="9" fontId="14" fillId="0" borderId="0" applyFont="0" applyFill="0" applyBorder="0" applyAlignment="0" applyProtection="0"/>
  </cellStyleXfs>
  <cellXfs count="209">
    <xf numFmtId="0" fontId="0" fillId="0" borderId="0" xfId="0"/>
    <xf numFmtId="0" fontId="1" fillId="0" borderId="0" xfId="0" applyFont="1"/>
    <xf numFmtId="0" fontId="2" fillId="0" borderId="0" xfId="0" applyFont="1"/>
    <xf numFmtId="0" fontId="2" fillId="0" borderId="0" xfId="0" applyFont="1" applyAlignment="1">
      <alignment horizontal="center"/>
    </xf>
    <xf numFmtId="0" fontId="4" fillId="0" borderId="0" xfId="0" applyFont="1"/>
    <xf numFmtId="0" fontId="6" fillId="0" borderId="0" xfId="0" applyFont="1"/>
    <xf numFmtId="0" fontId="1" fillId="0" borderId="0" xfId="0" applyFont="1" applyAlignment="1">
      <alignment horizontal="right"/>
    </xf>
    <xf numFmtId="164" fontId="0" fillId="0" borderId="0" xfId="0" applyNumberFormat="1" applyAlignment="1">
      <alignment horizontal="right"/>
    </xf>
    <xf numFmtId="0" fontId="1" fillId="3" borderId="0" xfId="0" applyFont="1" applyFill="1" applyAlignment="1">
      <alignment horizontal="right"/>
    </xf>
    <xf numFmtId="164" fontId="0" fillId="0" borderId="0" xfId="0" applyNumberFormat="1"/>
    <xf numFmtId="0" fontId="4" fillId="0" borderId="7" xfId="0" applyFont="1" applyBorder="1" applyAlignment="1">
      <alignment horizontal="center"/>
    </xf>
    <xf numFmtId="0" fontId="4" fillId="0" borderId="7" xfId="0" applyFont="1" applyBorder="1"/>
    <xf numFmtId="0" fontId="0" fillId="0" borderId="4" xfId="0" applyBorder="1" applyAlignment="1">
      <alignment horizontal="center"/>
    </xf>
    <xf numFmtId="0" fontId="0" fillId="2" borderId="4" xfId="0" applyFill="1" applyBorder="1" applyAlignment="1">
      <alignment horizontal="right"/>
    </xf>
    <xf numFmtId="0" fontId="0" fillId="0" borderId="8" xfId="0" applyBorder="1" applyAlignment="1">
      <alignment horizontal="center"/>
    </xf>
    <xf numFmtId="0" fontId="0" fillId="2" borderId="8" xfId="0" applyFill="1" applyBorder="1" applyAlignment="1">
      <alignment horizontal="right"/>
    </xf>
    <xf numFmtId="164" fontId="11" fillId="4" borderId="4" xfId="0" applyNumberFormat="1" applyFont="1" applyFill="1" applyBorder="1" applyAlignment="1">
      <alignment horizontal="center"/>
    </xf>
    <xf numFmtId="164" fontId="11" fillId="4" borderId="8" xfId="0" applyNumberFormat="1" applyFont="1" applyFill="1" applyBorder="1" applyAlignment="1">
      <alignment horizontal="center"/>
    </xf>
    <xf numFmtId="0" fontId="11" fillId="0" borderId="0" xfId="0" applyFont="1"/>
    <xf numFmtId="0" fontId="11" fillId="3" borderId="0" xfId="0" applyFont="1" applyFill="1"/>
    <xf numFmtId="0" fontId="11" fillId="0" borderId="0" xfId="0" applyFont="1" applyAlignment="1">
      <alignment horizontal="right"/>
    </xf>
    <xf numFmtId="0" fontId="1" fillId="3" borderId="0" xfId="0" applyFont="1" applyFill="1" applyAlignment="1">
      <alignment horizontal="right" vertical="center"/>
    </xf>
    <xf numFmtId="0" fontId="0" fillId="0" borderId="0" xfId="0" applyAlignment="1">
      <alignment horizontal="right"/>
    </xf>
    <xf numFmtId="1" fontId="1" fillId="0" borderId="0" xfId="0" applyNumberFormat="1" applyFont="1" applyAlignment="1">
      <alignment horizontal="right" vertical="center"/>
    </xf>
    <xf numFmtId="0" fontId="8" fillId="5" borderId="23" xfId="0" applyFont="1" applyFill="1" applyBorder="1" applyAlignment="1" applyProtection="1">
      <alignment horizontal="right"/>
      <protection hidden="1"/>
    </xf>
    <xf numFmtId="0" fontId="0" fillId="5" borderId="1" xfId="0" applyFill="1" applyBorder="1" applyProtection="1">
      <protection hidden="1"/>
    </xf>
    <xf numFmtId="0" fontId="0" fillId="5" borderId="2" xfId="0" applyFill="1" applyBorder="1" applyProtection="1">
      <protection hidden="1"/>
    </xf>
    <xf numFmtId="0" fontId="0" fillId="5" borderId="5" xfId="0" applyFill="1" applyBorder="1" applyProtection="1">
      <protection hidden="1"/>
    </xf>
    <xf numFmtId="0" fontId="0" fillId="5" borderId="6" xfId="0" applyFill="1" applyBorder="1" applyProtection="1">
      <protection hidden="1"/>
    </xf>
    <xf numFmtId="0" fontId="7" fillId="5" borderId="6" xfId="0" applyFont="1" applyFill="1" applyBorder="1" applyProtection="1">
      <protection hidden="1"/>
    </xf>
    <xf numFmtId="0" fontId="1" fillId="6" borderId="11" xfId="0" applyFont="1" applyFill="1" applyBorder="1" applyProtection="1">
      <protection hidden="1"/>
    </xf>
    <xf numFmtId="0" fontId="0" fillId="0" borderId="3" xfId="0" applyBorder="1" applyProtection="1">
      <protection hidden="1"/>
    </xf>
    <xf numFmtId="0" fontId="0" fillId="0" borderId="4" xfId="0" applyBorder="1" applyProtection="1">
      <protection hidden="1"/>
    </xf>
    <xf numFmtId="0" fontId="0" fillId="0" borderId="7" xfId="0" applyBorder="1" applyProtection="1">
      <protection hidden="1"/>
    </xf>
    <xf numFmtId="164" fontId="0" fillId="0" borderId="7" xfId="0" applyNumberFormat="1" applyBorder="1" applyAlignment="1" applyProtection="1">
      <alignment horizontal="right"/>
      <protection hidden="1"/>
    </xf>
    <xf numFmtId="10" fontId="1" fillId="0" borderId="7" xfId="0" applyNumberFormat="1" applyFont="1" applyBorder="1" applyProtection="1">
      <protection hidden="1"/>
    </xf>
    <xf numFmtId="0" fontId="1" fillId="0" borderId="11" xfId="0" applyFont="1" applyBorder="1" applyProtection="1">
      <protection hidden="1"/>
    </xf>
    <xf numFmtId="164" fontId="0" fillId="0" borderId="4" xfId="0" applyNumberFormat="1" applyBorder="1" applyAlignment="1" applyProtection="1">
      <alignment horizontal="right"/>
      <protection hidden="1"/>
    </xf>
    <xf numFmtId="164" fontId="0" fillId="3" borderId="4" xfId="0" applyNumberFormat="1" applyFill="1" applyBorder="1" applyProtection="1">
      <protection hidden="1"/>
    </xf>
    <xf numFmtId="10" fontId="1" fillId="0" borderId="4" xfId="0" applyNumberFormat="1" applyFont="1" applyBorder="1" applyProtection="1">
      <protection hidden="1"/>
    </xf>
    <xf numFmtId="164" fontId="0" fillId="6" borderId="4" xfId="0" applyNumberFormat="1" applyFill="1" applyBorder="1" applyProtection="1">
      <protection hidden="1"/>
    </xf>
    <xf numFmtId="0" fontId="1" fillId="0" borderId="12" xfId="0" applyFont="1" applyBorder="1" applyProtection="1">
      <protection hidden="1"/>
    </xf>
    <xf numFmtId="0" fontId="0" fillId="0" borderId="22" xfId="0" applyBorder="1" applyProtection="1">
      <protection hidden="1"/>
    </xf>
    <xf numFmtId="0" fontId="0" fillId="0" borderId="14" xfId="0" applyBorder="1" applyProtection="1">
      <protection hidden="1"/>
    </xf>
    <xf numFmtId="164" fontId="0" fillId="0" borderId="14" xfId="0" applyNumberFormat="1" applyBorder="1" applyAlignment="1" applyProtection="1">
      <alignment horizontal="right"/>
      <protection hidden="1"/>
    </xf>
    <xf numFmtId="164" fontId="0" fillId="3" borderId="14" xfId="0" applyNumberFormat="1" applyFill="1" applyBorder="1" applyProtection="1">
      <protection hidden="1"/>
    </xf>
    <xf numFmtId="10" fontId="1" fillId="0" borderId="14" xfId="0" applyNumberFormat="1" applyFont="1" applyBorder="1" applyProtection="1">
      <protection hidden="1"/>
    </xf>
    <xf numFmtId="0" fontId="0" fillId="0" borderId="4" xfId="0" applyBorder="1" applyProtection="1">
      <protection locked="0" hidden="1"/>
    </xf>
    <xf numFmtId="0" fontId="0" fillId="0" borderId="14" xfId="0" applyBorder="1" applyProtection="1">
      <protection locked="0" hidden="1"/>
    </xf>
    <xf numFmtId="164" fontId="11" fillId="4" borderId="4" xfId="0" applyNumberFormat="1" applyFont="1" applyFill="1" applyBorder="1" applyAlignment="1" applyProtection="1">
      <alignment horizontal="center"/>
      <protection locked="0"/>
    </xf>
    <xf numFmtId="164" fontId="11" fillId="4" borderId="8" xfId="0" applyNumberFormat="1" applyFont="1" applyFill="1" applyBorder="1" applyAlignment="1" applyProtection="1">
      <alignment horizontal="center"/>
      <protection locked="0"/>
    </xf>
    <xf numFmtId="0" fontId="1" fillId="3" borderId="0" xfId="0" applyFont="1" applyFill="1" applyAlignment="1" applyProtection="1">
      <alignment horizontal="right"/>
      <protection locked="0"/>
    </xf>
    <xf numFmtId="165" fontId="1" fillId="0" borderId="7" xfId="0" applyNumberFormat="1" applyFont="1" applyBorder="1" applyProtection="1">
      <protection hidden="1"/>
    </xf>
    <xf numFmtId="165" fontId="1" fillId="0" borderId="4" xfId="0" applyNumberFormat="1" applyFont="1" applyBorder="1" applyProtection="1">
      <protection hidden="1"/>
    </xf>
    <xf numFmtId="165" fontId="1" fillId="3" borderId="4" xfId="0" applyNumberFormat="1" applyFont="1" applyFill="1" applyBorder="1" applyProtection="1">
      <protection hidden="1"/>
    </xf>
    <xf numFmtId="165" fontId="1" fillId="0" borderId="14" xfId="0" applyNumberFormat="1" applyFont="1" applyBorder="1" applyProtection="1">
      <protection hidden="1"/>
    </xf>
    <xf numFmtId="164" fontId="0" fillId="8" borderId="0" xfId="0" applyNumberFormat="1" applyFill="1"/>
    <xf numFmtId="0" fontId="9" fillId="8" borderId="0" xfId="0" applyFont="1" applyFill="1" applyAlignment="1">
      <alignment horizontal="centerContinuous"/>
    </xf>
    <xf numFmtId="14" fontId="9" fillId="8" borderId="7" xfId="0" applyNumberFormat="1" applyFont="1" applyFill="1" applyBorder="1" applyAlignment="1">
      <alignment horizontal="center"/>
    </xf>
    <xf numFmtId="164" fontId="11" fillId="8" borderId="4" xfId="0" applyNumberFormat="1" applyFont="1" applyFill="1" applyBorder="1" applyAlignment="1">
      <alignment horizontal="center"/>
    </xf>
    <xf numFmtId="164" fontId="11" fillId="8" borderId="8" xfId="0" applyNumberFormat="1" applyFont="1" applyFill="1" applyBorder="1" applyAlignment="1">
      <alignment horizontal="center"/>
    </xf>
    <xf numFmtId="164" fontId="0" fillId="9" borderId="0" xfId="0" applyNumberFormat="1" applyFill="1"/>
    <xf numFmtId="0" fontId="9" fillId="9" borderId="0" xfId="0" applyFont="1" applyFill="1" applyAlignment="1">
      <alignment horizontal="centerContinuous"/>
    </xf>
    <xf numFmtId="164" fontId="0" fillId="10" borderId="0" xfId="0" applyNumberFormat="1" applyFill="1"/>
    <xf numFmtId="0" fontId="9" fillId="10" borderId="0" xfId="0" applyFont="1" applyFill="1" applyAlignment="1">
      <alignment horizontal="centerContinuous"/>
    </xf>
    <xf numFmtId="14" fontId="9" fillId="8" borderId="10" xfId="0" applyNumberFormat="1" applyFont="1" applyFill="1" applyBorder="1" applyAlignment="1">
      <alignment horizontal="center"/>
    </xf>
    <xf numFmtId="14" fontId="9" fillId="9" borderId="10" xfId="0" applyNumberFormat="1" applyFont="1" applyFill="1" applyBorder="1" applyAlignment="1">
      <alignment horizontal="center"/>
    </xf>
    <xf numFmtId="14" fontId="9" fillId="10" borderId="10" xfId="0" applyNumberFormat="1" applyFont="1" applyFill="1" applyBorder="1" applyAlignment="1">
      <alignment horizontal="center"/>
    </xf>
    <xf numFmtId="164" fontId="10" fillId="10" borderId="7" xfId="1" applyNumberFormat="1" applyFont="1" applyFill="1" applyBorder="1" applyAlignment="1">
      <alignment horizontal="center"/>
    </xf>
    <xf numFmtId="164" fontId="11" fillId="9" borderId="4" xfId="0" applyNumberFormat="1" applyFont="1" applyFill="1" applyBorder="1" applyAlignment="1">
      <alignment horizontal="center"/>
    </xf>
    <xf numFmtId="164" fontId="5" fillId="0" borderId="0" xfId="1" applyNumberFormat="1" applyFill="1" applyAlignment="1">
      <alignment horizontal="center"/>
    </xf>
    <xf numFmtId="164" fontId="5" fillId="10" borderId="0" xfId="1" applyNumberFormat="1" applyFill="1" applyAlignment="1">
      <alignment horizontal="center"/>
    </xf>
    <xf numFmtId="164" fontId="11" fillId="9" borderId="8" xfId="0" applyNumberFormat="1" applyFont="1" applyFill="1" applyBorder="1" applyAlignment="1">
      <alignment horizontal="center"/>
    </xf>
    <xf numFmtId="164" fontId="0" fillId="0" borderId="0" xfId="0" applyNumberFormat="1" applyFill="1"/>
    <xf numFmtId="0" fontId="9" fillId="0" borderId="0" xfId="0" applyFont="1" applyFill="1" applyAlignment="1">
      <alignment horizontal="centerContinuous"/>
    </xf>
    <xf numFmtId="14" fontId="9" fillId="0" borderId="0" xfId="0" applyNumberFormat="1" applyFont="1" applyFill="1" applyBorder="1" applyAlignment="1">
      <alignment horizontal="center"/>
    </xf>
    <xf numFmtId="164" fontId="10" fillId="0" borderId="0" xfId="1" applyNumberFormat="1" applyFont="1" applyFill="1" applyBorder="1" applyAlignment="1">
      <alignment horizontal="center"/>
    </xf>
    <xf numFmtId="164" fontId="9" fillId="0" borderId="0" xfId="0" applyNumberFormat="1" applyFont="1" applyFill="1" applyBorder="1" applyAlignment="1">
      <alignment horizontal="center"/>
    </xf>
    <xf numFmtId="164" fontId="9" fillId="10" borderId="4" xfId="0" applyNumberFormat="1" applyFont="1" applyFill="1" applyBorder="1" applyAlignment="1">
      <alignment horizontal="right"/>
    </xf>
    <xf numFmtId="164" fontId="9" fillId="10" borderId="8" xfId="0" applyNumberFormat="1" applyFont="1" applyFill="1" applyBorder="1" applyAlignment="1">
      <alignment horizontal="right"/>
    </xf>
    <xf numFmtId="0" fontId="8" fillId="5" borderId="2" xfId="0" applyFont="1" applyFill="1" applyBorder="1" applyAlignment="1" applyProtection="1">
      <alignment vertical="center"/>
      <protection hidden="1"/>
    </xf>
    <xf numFmtId="0" fontId="0" fillId="0" borderId="0" xfId="0" applyAlignment="1"/>
    <xf numFmtId="0" fontId="0" fillId="0" borderId="0" xfId="0" applyFill="1"/>
    <xf numFmtId="0" fontId="6" fillId="0" borderId="0" xfId="0" applyFont="1" applyFill="1"/>
    <xf numFmtId="10" fontId="1" fillId="6" borderId="24" xfId="0" applyNumberFormat="1" applyFont="1" applyFill="1" applyBorder="1" applyAlignment="1" applyProtection="1">
      <alignment vertical="center"/>
      <protection hidden="1"/>
    </xf>
    <xf numFmtId="10" fontId="1" fillId="3" borderId="24" xfId="0" applyNumberFormat="1" applyFont="1" applyFill="1" applyBorder="1" applyAlignment="1" applyProtection="1">
      <alignment vertical="center"/>
      <protection hidden="1"/>
    </xf>
    <xf numFmtId="0" fontId="0" fillId="0" borderId="0" xfId="0" applyFill="1"/>
    <xf numFmtId="164" fontId="0" fillId="8" borderId="0" xfId="0" applyNumberFormat="1" applyFill="1" applyAlignment="1">
      <alignment horizontal="center"/>
    </xf>
    <xf numFmtId="164" fontId="0" fillId="9" borderId="0" xfId="0" applyNumberFormat="1" applyFill="1" applyAlignment="1">
      <alignment horizontal="center"/>
    </xf>
    <xf numFmtId="164" fontId="0" fillId="10" borderId="0" xfId="0" applyNumberFormat="1" applyFill="1" applyAlignment="1">
      <alignment horizontal="center"/>
    </xf>
    <xf numFmtId="0" fontId="0" fillId="0" borderId="0" xfId="0" applyAlignment="1">
      <alignment horizontal="center"/>
    </xf>
    <xf numFmtId="0" fontId="0" fillId="10" borderId="0" xfId="0" applyFill="1" applyAlignment="1">
      <alignment horizontal="center"/>
    </xf>
    <xf numFmtId="0" fontId="5" fillId="0" borderId="0" xfId="1" applyFill="1" applyAlignment="1">
      <alignment horizontal="center"/>
    </xf>
    <xf numFmtId="164" fontId="5" fillId="0" borderId="0" xfId="1" applyNumberFormat="1" applyFill="1"/>
    <xf numFmtId="0" fontId="0" fillId="0" borderId="0" xfId="0" applyFill="1" applyBorder="1" applyAlignment="1">
      <alignment horizontal="right"/>
    </xf>
    <xf numFmtId="10" fontId="1" fillId="6" borderId="24" xfId="3" applyNumberFormat="1" applyFont="1" applyFill="1" applyBorder="1" applyAlignment="1" applyProtection="1">
      <alignment vertical="center"/>
      <protection hidden="1"/>
    </xf>
    <xf numFmtId="0" fontId="0" fillId="0" borderId="0" xfId="0" applyFill="1" applyAlignment="1">
      <alignment horizontal="center"/>
    </xf>
    <xf numFmtId="0" fontId="17" fillId="0" borderId="0" xfId="0" applyFont="1"/>
    <xf numFmtId="164" fontId="11" fillId="9" borderId="2" xfId="0" applyNumberFormat="1" applyFont="1" applyFill="1" applyBorder="1" applyAlignment="1">
      <alignment horizontal="center"/>
    </xf>
    <xf numFmtId="164" fontId="9" fillId="10" borderId="2" xfId="0" applyNumberFormat="1" applyFont="1" applyFill="1" applyBorder="1" applyAlignment="1">
      <alignment horizontal="right"/>
    </xf>
    <xf numFmtId="164" fontId="10" fillId="9" borderId="10" xfId="1" applyNumberFormat="1" applyFont="1" applyFill="1" applyBorder="1" applyAlignment="1">
      <alignment horizontal="center"/>
    </xf>
    <xf numFmtId="164" fontId="10" fillId="10" borderId="10" xfId="1" applyNumberFormat="1"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alignment horizontal="center"/>
    </xf>
    <xf numFmtId="0" fontId="9" fillId="0" borderId="0" xfId="0" applyFont="1" applyFill="1" applyBorder="1" applyAlignment="1">
      <alignment horizontal="center"/>
    </xf>
    <xf numFmtId="166" fontId="9" fillId="0" borderId="0" xfId="0" applyNumberFormat="1" applyFont="1" applyFill="1" applyBorder="1" applyAlignment="1">
      <alignment horizontal="center"/>
    </xf>
    <xf numFmtId="164" fontId="11" fillId="0" borderId="0" xfId="0" applyNumberFormat="1" applyFont="1" applyFill="1" applyBorder="1" applyAlignment="1">
      <alignment horizontal="center"/>
    </xf>
    <xf numFmtId="164" fontId="0" fillId="0" borderId="0" xfId="0" applyNumberFormat="1" applyFill="1" applyBorder="1"/>
    <xf numFmtId="0" fontId="9" fillId="0" borderId="0" xfId="0" applyFont="1" applyFill="1" applyBorder="1" applyAlignment="1">
      <alignment horizontal="centerContinuous"/>
    </xf>
    <xf numFmtId="164" fontId="9" fillId="0" borderId="0" xfId="0" applyNumberFormat="1" applyFont="1" applyFill="1" applyBorder="1" applyAlignment="1">
      <alignment horizontal="right"/>
    </xf>
    <xf numFmtId="0" fontId="1" fillId="0" borderId="0" xfId="0" applyFont="1" applyFill="1"/>
    <xf numFmtId="49" fontId="19" fillId="0" borderId="0" xfId="0" applyNumberFormat="1" applyFont="1" applyAlignment="1">
      <alignment vertical="center"/>
    </xf>
    <xf numFmtId="49" fontId="19" fillId="0" borderId="0" xfId="0" applyNumberFormat="1" applyFont="1" applyAlignment="1">
      <alignment horizontal="left" vertical="center" indent="4"/>
    </xf>
    <xf numFmtId="0" fontId="19" fillId="0" borderId="0" xfId="0" applyFont="1"/>
    <xf numFmtId="49" fontId="15" fillId="0" borderId="0" xfId="0" applyNumberFormat="1" applyFont="1"/>
    <xf numFmtId="49" fontId="21" fillId="0" borderId="0" xfId="0" applyNumberFormat="1" applyFont="1" applyAlignment="1">
      <alignment vertical="center"/>
    </xf>
    <xf numFmtId="0" fontId="0" fillId="0" borderId="0" xfId="0" applyFill="1" applyAlignment="1">
      <alignment horizontal="center"/>
    </xf>
    <xf numFmtId="0" fontId="0" fillId="0" borderId="0" xfId="0" applyFill="1"/>
    <xf numFmtId="0" fontId="9" fillId="4" borderId="0" xfId="0" applyFont="1" applyFill="1" applyBorder="1" applyAlignment="1">
      <alignment horizontal="center"/>
    </xf>
    <xf numFmtId="164" fontId="11" fillId="10" borderId="2" xfId="0" applyNumberFormat="1" applyFont="1" applyFill="1" applyBorder="1" applyAlignment="1">
      <alignment horizontal="center"/>
    </xf>
    <xf numFmtId="164" fontId="11" fillId="10" borderId="4" xfId="0" applyNumberFormat="1" applyFont="1" applyFill="1" applyBorder="1" applyAlignment="1">
      <alignment horizontal="center"/>
    </xf>
    <xf numFmtId="164" fontId="11" fillId="10" borderId="8" xfId="0" applyNumberFormat="1" applyFont="1" applyFill="1" applyBorder="1" applyAlignment="1">
      <alignment horizontal="center"/>
    </xf>
    <xf numFmtId="164" fontId="11" fillId="10" borderId="4" xfId="0" applyNumberFormat="1" applyFont="1" applyFill="1" applyBorder="1" applyAlignment="1" applyProtection="1">
      <alignment horizontal="center"/>
      <protection locked="0"/>
    </xf>
    <xf numFmtId="164" fontId="11" fillId="10" borderId="8" xfId="0" applyNumberFormat="1" applyFont="1" applyFill="1" applyBorder="1" applyAlignment="1" applyProtection="1">
      <alignment horizontal="center"/>
      <protection locked="0"/>
    </xf>
    <xf numFmtId="164" fontId="11" fillId="4" borderId="2" xfId="0" applyNumberFormat="1" applyFont="1" applyFill="1" applyBorder="1" applyAlignment="1">
      <alignment horizontal="center"/>
    </xf>
    <xf numFmtId="164" fontId="11" fillId="8" borderId="2" xfId="0" applyNumberFormat="1" applyFont="1" applyFill="1" applyBorder="1" applyAlignment="1">
      <alignment horizontal="center"/>
    </xf>
    <xf numFmtId="164" fontId="10" fillId="8" borderId="10" xfId="1" applyNumberFormat="1" applyFont="1" applyFill="1" applyBorder="1" applyAlignment="1">
      <alignment horizontal="center"/>
    </xf>
    <xf numFmtId="164" fontId="11" fillId="4" borderId="2" xfId="0" applyNumberFormat="1" applyFont="1" applyFill="1" applyBorder="1" applyAlignment="1" applyProtection="1">
      <alignment horizontal="center"/>
      <protection locked="0"/>
    </xf>
    <xf numFmtId="164" fontId="11" fillId="10" borderId="2" xfId="0" applyNumberFormat="1" applyFont="1" applyFill="1" applyBorder="1" applyAlignment="1" applyProtection="1">
      <alignment horizontal="center"/>
      <protection locked="0"/>
    </xf>
    <xf numFmtId="164" fontId="10" fillId="8" borderId="8" xfId="1" applyNumberFormat="1" applyFont="1" applyFill="1" applyBorder="1" applyAlignment="1">
      <alignment horizontal="center"/>
    </xf>
    <xf numFmtId="14" fontId="9" fillId="8" borderId="9" xfId="0" applyNumberFormat="1" applyFont="1" applyFill="1" applyBorder="1" applyAlignment="1">
      <alignment horizontal="center"/>
    </xf>
    <xf numFmtId="14" fontId="9" fillId="9" borderId="9" xfId="0" applyNumberFormat="1" applyFont="1" applyFill="1" applyBorder="1" applyAlignment="1">
      <alignment horizontal="center"/>
    </xf>
    <xf numFmtId="14" fontId="9" fillId="10" borderId="9" xfId="0" applyNumberFormat="1" applyFont="1" applyFill="1" applyBorder="1" applyAlignment="1">
      <alignment horizontal="center"/>
    </xf>
    <xf numFmtId="0" fontId="9" fillId="0" borderId="0" xfId="0" applyFont="1" applyFill="1" applyAlignment="1">
      <alignment horizontal="right"/>
    </xf>
    <xf numFmtId="1" fontId="9" fillId="0" borderId="0" xfId="0" applyNumberFormat="1" applyFont="1" applyFill="1" applyAlignment="1">
      <alignment horizontal="right" vertical="center"/>
    </xf>
    <xf numFmtId="0" fontId="4" fillId="0" borderId="0" xfId="0" applyFont="1" applyFill="1" applyBorder="1"/>
    <xf numFmtId="0" fontId="2" fillId="0" borderId="0" xfId="0" applyFont="1" applyFill="1"/>
    <xf numFmtId="1" fontId="2" fillId="0" borderId="0" xfId="0" applyNumberFormat="1" applyFont="1" applyFill="1" applyAlignment="1">
      <alignment horizontal="right" vertical="center"/>
    </xf>
    <xf numFmtId="0" fontId="11" fillId="0" borderId="0" xfId="0" applyFont="1" applyFill="1" applyAlignment="1">
      <alignment horizontal="right"/>
    </xf>
    <xf numFmtId="0" fontId="9" fillId="0" borderId="0" xfId="0" applyFont="1" applyFill="1" applyAlignment="1">
      <alignment horizontal="right" vertical="center"/>
    </xf>
    <xf numFmtId="0" fontId="1" fillId="0" borderId="0" xfId="0" applyFont="1" applyFill="1" applyAlignment="1">
      <alignment horizontal="right" vertical="center"/>
    </xf>
    <xf numFmtId="0" fontId="1" fillId="0" borderId="0" xfId="0" applyFont="1" applyFill="1" applyAlignment="1">
      <alignment horizontal="right"/>
    </xf>
    <xf numFmtId="0" fontId="1" fillId="0" borderId="0" xfId="0" applyFont="1" applyFill="1" applyAlignment="1" applyProtection="1">
      <alignment horizontal="right"/>
      <protection locked="0"/>
    </xf>
    <xf numFmtId="0" fontId="0" fillId="0" borderId="0" xfId="0" applyFill="1" applyAlignment="1">
      <alignment horizontal="right"/>
    </xf>
    <xf numFmtId="0" fontId="11" fillId="0" borderId="0" xfId="0" applyFont="1" applyFill="1"/>
    <xf numFmtId="0" fontId="1" fillId="4" borderId="0" xfId="0" applyFont="1" applyFill="1" applyBorder="1" applyAlignment="1">
      <alignment horizontal="center" vertical="center"/>
    </xf>
    <xf numFmtId="164" fontId="13" fillId="4" borderId="2" xfId="0" applyNumberFormat="1" applyFont="1" applyFill="1" applyBorder="1" applyAlignment="1" applyProtection="1">
      <alignment horizontal="center"/>
      <protection locked="0"/>
    </xf>
    <xf numFmtId="164" fontId="13" fillId="10" borderId="2" xfId="0" applyNumberFormat="1" applyFont="1" applyFill="1" applyBorder="1" applyAlignment="1" applyProtection="1">
      <alignment horizontal="center"/>
      <protection locked="0"/>
    </xf>
    <xf numFmtId="0" fontId="0" fillId="0" borderId="0" xfId="0" applyFill="1" applyBorder="1"/>
    <xf numFmtId="1" fontId="1" fillId="0" borderId="0" xfId="0" applyNumberFormat="1" applyFont="1" applyFill="1" applyBorder="1" applyAlignment="1">
      <alignment horizontal="right" vertical="center"/>
    </xf>
    <xf numFmtId="1" fontId="9" fillId="0" borderId="0" xfId="0" applyNumberFormat="1" applyFont="1" applyFill="1" applyBorder="1" applyAlignment="1">
      <alignment horizontal="right" vertical="center"/>
    </xf>
    <xf numFmtId="0" fontId="11" fillId="0" borderId="0" xfId="0" applyFont="1" applyFill="1" applyBorder="1" applyAlignment="1">
      <alignment horizontal="center"/>
    </xf>
    <xf numFmtId="164" fontId="11" fillId="0" borderId="0" xfId="0" applyNumberFormat="1" applyFont="1" applyFill="1" applyBorder="1" applyAlignment="1" applyProtection="1">
      <alignment horizontal="center"/>
      <protection locked="0"/>
    </xf>
    <xf numFmtId="0" fontId="9" fillId="13" borderId="0" xfId="0" applyNumberFormat="1" applyFont="1" applyFill="1" applyBorder="1" applyAlignment="1">
      <alignment horizontal="right"/>
    </xf>
    <xf numFmtId="0" fontId="0" fillId="0" borderId="0" xfId="0" applyFill="1" applyAlignment="1">
      <alignment horizontal="center"/>
    </xf>
    <xf numFmtId="164" fontId="0" fillId="6" borderId="7" xfId="0" applyNumberFormat="1" applyFill="1" applyBorder="1" applyProtection="1">
      <protection hidden="1"/>
    </xf>
    <xf numFmtId="10" fontId="1" fillId="6" borderId="30" xfId="0" applyNumberFormat="1" applyFont="1" applyFill="1" applyBorder="1" applyAlignment="1" applyProtection="1">
      <alignment vertical="center"/>
      <protection hidden="1"/>
    </xf>
    <xf numFmtId="10" fontId="1" fillId="3" borderId="32" xfId="0" applyNumberFormat="1" applyFont="1" applyFill="1" applyBorder="1" applyAlignment="1" applyProtection="1">
      <alignment vertical="center"/>
      <protection hidden="1"/>
    </xf>
    <xf numFmtId="164" fontId="0" fillId="3" borderId="31" xfId="0" applyNumberFormat="1" applyFill="1" applyBorder="1" applyProtection="1">
      <protection hidden="1"/>
    </xf>
    <xf numFmtId="164" fontId="0" fillId="0" borderId="29" xfId="0" applyNumberFormat="1" applyFill="1" applyBorder="1"/>
    <xf numFmtId="0" fontId="0" fillId="6" borderId="3" xfId="0" applyFill="1" applyBorder="1" applyProtection="1">
      <protection hidden="1"/>
    </xf>
    <xf numFmtId="0" fontId="0" fillId="0" borderId="3" xfId="0" applyFill="1" applyBorder="1" applyProtection="1">
      <protection hidden="1"/>
    </xf>
    <xf numFmtId="10" fontId="0" fillId="7" borderId="0" xfId="0" applyNumberFormat="1" applyFill="1"/>
    <xf numFmtId="0" fontId="0" fillId="7" borderId="0" xfId="0" applyNumberFormat="1" applyFill="1"/>
    <xf numFmtId="0" fontId="0" fillId="7" borderId="0" xfId="0" applyFill="1"/>
    <xf numFmtId="0" fontId="1" fillId="0" borderId="0" xfId="0" applyFont="1" applyFill="1" applyBorder="1"/>
    <xf numFmtId="0" fontId="0" fillId="0" borderId="0" xfId="0" quotePrefix="1" applyFill="1" applyAlignment="1"/>
    <xf numFmtId="0" fontId="0" fillId="0" borderId="0" xfId="0" applyFill="1" applyAlignment="1"/>
    <xf numFmtId="0" fontId="0" fillId="0" borderId="0" xfId="0" applyFill="1" applyAlignment="1">
      <alignment horizontal="left"/>
    </xf>
    <xf numFmtId="0" fontId="15" fillId="0" borderId="0" xfId="0" applyFont="1" applyFill="1"/>
    <xf numFmtId="164" fontId="0" fillId="0" borderId="0" xfId="0" applyNumberFormat="1" applyFill="1" applyBorder="1" applyAlignment="1">
      <alignment horizontal="right"/>
    </xf>
    <xf numFmtId="10" fontId="0" fillId="0" borderId="0" xfId="0" applyNumberFormat="1" applyFill="1" applyBorder="1"/>
    <xf numFmtId="0" fontId="26" fillId="0" borderId="0" xfId="0" applyFont="1"/>
    <xf numFmtId="164" fontId="0" fillId="6" borderId="9" xfId="0" applyNumberFormat="1" applyFill="1" applyBorder="1" applyProtection="1">
      <protection hidden="1"/>
    </xf>
    <xf numFmtId="164" fontId="0" fillId="3" borderId="2" xfId="0" applyNumberFormat="1" applyFill="1" applyBorder="1" applyProtection="1">
      <protection hidden="1"/>
    </xf>
    <xf numFmtId="0" fontId="1" fillId="0" borderId="0" xfId="0" applyFont="1" applyFill="1" applyAlignment="1">
      <alignment horizontal="center"/>
    </xf>
    <xf numFmtId="164" fontId="0" fillId="0" borderId="4" xfId="0" applyNumberFormat="1" applyFill="1" applyBorder="1"/>
    <xf numFmtId="164" fontId="0" fillId="0" borderId="2" xfId="0" applyNumberFormat="1" applyFill="1" applyBorder="1"/>
    <xf numFmtId="0" fontId="8" fillId="5" borderId="15" xfId="0" applyFont="1" applyFill="1" applyBorder="1" applyAlignment="1" applyProtection="1">
      <alignment horizontal="center" vertical="center"/>
      <protection hidden="1"/>
    </xf>
    <xf numFmtId="0" fontId="8" fillId="5" borderId="16" xfId="0" applyFont="1" applyFill="1" applyBorder="1" applyAlignment="1" applyProtection="1">
      <alignment horizontal="center" vertical="center"/>
      <protection hidden="1"/>
    </xf>
    <xf numFmtId="0" fontId="8" fillId="5" borderId="17" xfId="0" applyFont="1" applyFill="1" applyBorder="1" applyAlignment="1" applyProtection="1">
      <alignment horizontal="center" vertical="center"/>
      <protection hidden="1"/>
    </xf>
    <xf numFmtId="0" fontId="2" fillId="12" borderId="9" xfId="0" applyFont="1" applyFill="1" applyBorder="1" applyAlignment="1" applyProtection="1">
      <alignment horizontal="center" vertical="center" textRotation="255"/>
      <protection hidden="1"/>
    </xf>
    <xf numFmtId="0" fontId="2" fillId="12" borderId="6" xfId="0" applyFont="1" applyFill="1" applyBorder="1" applyAlignment="1" applyProtection="1">
      <alignment horizontal="center" vertical="center" textRotation="255"/>
      <protection hidden="1"/>
    </xf>
    <xf numFmtId="0" fontId="2" fillId="12" borderId="20" xfId="0" applyFont="1" applyFill="1" applyBorder="1" applyAlignment="1" applyProtection="1">
      <alignment horizontal="center" vertical="center" textRotation="255"/>
      <protection hidden="1"/>
    </xf>
    <xf numFmtId="0" fontId="2" fillId="11" borderId="9" xfId="0" applyFont="1" applyFill="1" applyBorder="1" applyAlignment="1" applyProtection="1">
      <alignment horizontal="center" vertical="center" textRotation="255"/>
      <protection hidden="1"/>
    </xf>
    <xf numFmtId="0" fontId="2" fillId="11" borderId="6" xfId="0" applyFont="1" applyFill="1" applyBorder="1" applyAlignment="1" applyProtection="1">
      <alignment horizontal="center" vertical="center" textRotation="255"/>
      <protection hidden="1"/>
    </xf>
    <xf numFmtId="0" fontId="2" fillId="11" borderId="20" xfId="0" applyFont="1" applyFill="1" applyBorder="1" applyAlignment="1" applyProtection="1">
      <alignment horizontal="center" vertical="center" textRotation="255"/>
      <protection hidden="1"/>
    </xf>
    <xf numFmtId="0" fontId="2" fillId="7" borderId="18" xfId="0" applyFont="1" applyFill="1" applyBorder="1" applyAlignment="1" applyProtection="1">
      <alignment horizontal="center" vertical="center" textRotation="255"/>
      <protection hidden="1"/>
    </xf>
    <xf numFmtId="0" fontId="2" fillId="7" borderId="19" xfId="0" applyFont="1" applyFill="1" applyBorder="1" applyAlignment="1" applyProtection="1">
      <alignment horizontal="center" vertical="center" textRotation="255"/>
      <protection hidden="1"/>
    </xf>
    <xf numFmtId="0" fontId="2" fillId="7" borderId="21" xfId="0" applyFont="1" applyFill="1" applyBorder="1" applyAlignment="1" applyProtection="1">
      <alignment horizontal="center" vertical="center" textRotation="255"/>
      <protection hidden="1"/>
    </xf>
    <xf numFmtId="0" fontId="16" fillId="0" borderId="0" xfId="0" applyFont="1" applyFill="1" applyAlignment="1">
      <alignment horizontal="center" vertical="center"/>
    </xf>
    <xf numFmtId="0" fontId="18" fillId="0" borderId="0" xfId="0" applyFont="1" applyFill="1" applyAlignment="1">
      <alignment horizontal="center"/>
    </xf>
    <xf numFmtId="0" fontId="1" fillId="0" borderId="0" xfId="0" applyFont="1" applyFill="1" applyAlignment="1">
      <alignment horizontal="center"/>
    </xf>
    <xf numFmtId="166" fontId="9" fillId="4" borderId="25" xfId="0" applyNumberFormat="1" applyFont="1" applyFill="1" applyBorder="1" applyAlignment="1">
      <alignment horizontal="center"/>
    </xf>
    <xf numFmtId="166" fontId="9" fillId="4" borderId="26" xfId="0" applyNumberFormat="1" applyFont="1" applyFill="1" applyBorder="1" applyAlignment="1">
      <alignment horizontal="center"/>
    </xf>
    <xf numFmtId="0" fontId="11" fillId="4" borderId="25" xfId="0" applyFont="1" applyFill="1" applyBorder="1" applyAlignment="1">
      <alignment horizontal="center"/>
    </xf>
    <xf numFmtId="0" fontId="11" fillId="4" borderId="26" xfId="0" applyFont="1" applyFill="1" applyBorder="1" applyAlignment="1">
      <alignment horizontal="center"/>
    </xf>
    <xf numFmtId="166" fontId="9" fillId="4" borderId="27" xfId="0" applyNumberFormat="1" applyFont="1" applyFill="1" applyBorder="1" applyAlignment="1">
      <alignment horizontal="center"/>
    </xf>
    <xf numFmtId="166" fontId="9" fillId="4" borderId="28" xfId="0" applyNumberFormat="1" applyFont="1" applyFill="1" applyBorder="1" applyAlignment="1">
      <alignment horizontal="center"/>
    </xf>
    <xf numFmtId="166" fontId="9" fillId="4" borderId="10" xfId="0" applyNumberFormat="1" applyFont="1" applyFill="1" applyBorder="1" applyAlignment="1">
      <alignment horizontal="center"/>
    </xf>
    <xf numFmtId="166" fontId="9" fillId="4" borderId="9" xfId="0" applyNumberFormat="1" applyFont="1" applyFill="1" applyBorder="1" applyAlignment="1">
      <alignment horizontal="center"/>
    </xf>
    <xf numFmtId="0" fontId="0" fillId="4" borderId="25" xfId="0" applyFill="1" applyBorder="1" applyAlignment="1">
      <alignment horizontal="center"/>
    </xf>
    <xf numFmtId="0" fontId="0" fillId="4" borderId="26" xfId="0" applyFill="1" applyBorder="1" applyAlignment="1">
      <alignment horizontal="center"/>
    </xf>
    <xf numFmtId="0" fontId="0" fillId="4" borderId="10" xfId="0" applyFill="1" applyBorder="1" applyAlignment="1">
      <alignment horizontal="center"/>
    </xf>
    <xf numFmtId="0" fontId="9" fillId="4" borderId="13" xfId="0" applyFont="1" applyFill="1" applyBorder="1" applyAlignment="1">
      <alignment horizontal="center"/>
    </xf>
    <xf numFmtId="0" fontId="5" fillId="0" borderId="13" xfId="1" applyBorder="1" applyAlignment="1">
      <alignment horizontal="center"/>
    </xf>
    <xf numFmtId="0" fontId="0" fillId="0" borderId="0" xfId="0" applyFill="1" applyAlignment="1">
      <alignment horizontal="center"/>
    </xf>
    <xf numFmtId="0" fontId="1" fillId="4" borderId="13" xfId="0" applyFont="1" applyFill="1" applyBorder="1" applyAlignment="1">
      <alignment horizontal="center" vertical="center"/>
    </xf>
    <xf numFmtId="0" fontId="0" fillId="0" borderId="0" xfId="0" applyAlignment="1">
      <alignment horizontal="center"/>
    </xf>
  </cellXfs>
  <cellStyles count="4">
    <cellStyle name="Hyperlink" xfId="2" xr:uid="{00000000-0005-0000-0000-000000000000}"/>
    <cellStyle name="Link" xfId="1" builtinId="8"/>
    <cellStyle name="Prozent" xfId="3" builtinId="5"/>
    <cellStyle name="Standard" xfId="0" builtinId="0"/>
  </cellStyles>
  <dxfs count="97">
    <dxf>
      <font>
        <color rgb="FF006100"/>
      </font>
      <fill>
        <patternFill>
          <bgColor rgb="FFC6EFCE"/>
        </patternFill>
      </fill>
    </dxf>
    <dxf>
      <font>
        <color theme="1"/>
      </font>
      <fill>
        <patternFill>
          <bgColor rgb="FFFF0000"/>
        </patternFill>
      </fill>
    </dxf>
    <dxf>
      <font>
        <color rgb="FF9C0006"/>
      </font>
      <fill>
        <patternFill>
          <bgColor rgb="FFFFC7CE"/>
        </patternFill>
      </fill>
    </dxf>
    <dxf>
      <font>
        <color rgb="FF006100"/>
      </font>
      <fill>
        <patternFill>
          <bgColor rgb="FFC6EFCE"/>
        </patternFill>
      </fill>
    </dxf>
    <dxf>
      <font>
        <color theme="1"/>
      </font>
      <fill>
        <patternFill>
          <bgColor rgb="FFFF0000"/>
        </patternFill>
      </fill>
    </dxf>
    <dxf>
      <font>
        <color rgb="FF9C0006"/>
      </font>
      <fill>
        <patternFill>
          <bgColor rgb="FFFFC7CE"/>
        </patternFill>
      </fill>
    </dxf>
    <dxf>
      <fill>
        <patternFill patternType="none">
          <bgColor auto="1"/>
        </patternFill>
      </fill>
    </dxf>
    <dxf>
      <font>
        <color rgb="FF006100"/>
      </font>
      <fill>
        <patternFill>
          <bgColor rgb="FFC6EFCE"/>
        </patternFill>
      </fill>
    </dxf>
    <dxf>
      <font>
        <color theme="1"/>
      </font>
      <fill>
        <patternFill>
          <bgColor rgb="FFFF0000"/>
        </patternFill>
      </fill>
    </dxf>
    <dxf>
      <font>
        <color rgb="FF9C0006"/>
      </font>
      <fill>
        <patternFill>
          <bgColor rgb="FFFFC7CE"/>
        </patternFill>
      </fill>
    </dxf>
    <dxf>
      <font>
        <color rgb="FF006100"/>
      </font>
      <fill>
        <patternFill>
          <bgColor rgb="FFC6EFCE"/>
        </patternFill>
      </fill>
    </dxf>
    <dxf>
      <font>
        <color theme="1"/>
      </font>
      <fill>
        <patternFill>
          <bgColor rgb="FFFF0000"/>
        </patternFill>
      </fill>
    </dxf>
    <dxf>
      <font>
        <color rgb="FF9C0006"/>
      </font>
      <fill>
        <patternFill>
          <bgColor rgb="FFFFC7CE"/>
        </patternFill>
      </fill>
    </dxf>
    <dxf>
      <font>
        <color rgb="FF006100"/>
      </font>
      <fill>
        <patternFill>
          <bgColor rgb="FFC6EFCE"/>
        </patternFill>
      </fill>
    </dxf>
    <dxf>
      <font>
        <color theme="1"/>
      </font>
      <fill>
        <patternFill>
          <bgColor rgb="FFFF0000"/>
        </patternFill>
      </fill>
    </dxf>
    <dxf>
      <font>
        <color rgb="FF9C0006"/>
      </font>
      <fill>
        <patternFill>
          <bgColor rgb="FFFFC7CE"/>
        </patternFill>
      </fill>
    </dxf>
    <dxf>
      <font>
        <color rgb="FF006100"/>
      </font>
      <fill>
        <patternFill>
          <bgColor rgb="FFC6EFCE"/>
        </patternFill>
      </fill>
    </dxf>
    <dxf>
      <font>
        <color theme="1"/>
      </font>
      <fill>
        <patternFill>
          <bgColor rgb="FFFF0000"/>
        </patternFill>
      </fill>
    </dxf>
    <dxf>
      <font>
        <color rgb="FF9C0006"/>
      </font>
      <fill>
        <patternFill>
          <bgColor rgb="FFFFC7CE"/>
        </patternFill>
      </fill>
    </dxf>
    <dxf>
      <font>
        <color rgb="FF006100"/>
      </font>
      <fill>
        <patternFill>
          <bgColor rgb="FFC6EFCE"/>
        </patternFill>
      </fill>
    </dxf>
    <dxf>
      <font>
        <color theme="1"/>
      </font>
      <fill>
        <patternFill>
          <bgColor rgb="FFFF0000"/>
        </patternFill>
      </fill>
    </dxf>
    <dxf>
      <font>
        <color rgb="FF9C0006"/>
      </font>
      <fill>
        <patternFill>
          <bgColor rgb="FFFFC7CE"/>
        </patternFill>
      </fill>
    </dxf>
    <dxf>
      <font>
        <color rgb="FF006100"/>
      </font>
      <fill>
        <patternFill>
          <bgColor rgb="FFC6EFCE"/>
        </patternFill>
      </fill>
    </dxf>
    <dxf>
      <font>
        <color theme="1"/>
      </font>
      <fill>
        <patternFill>
          <bgColor rgb="FFFF0000"/>
        </patternFill>
      </fill>
    </dxf>
    <dxf>
      <font>
        <color rgb="FF9C0006"/>
      </font>
      <fill>
        <patternFill>
          <bgColor rgb="FFFFC7CE"/>
        </patternFill>
      </fill>
    </dxf>
    <dxf>
      <font>
        <color rgb="FF006100"/>
      </font>
      <fill>
        <patternFill>
          <bgColor rgb="FFC6EFCE"/>
        </patternFill>
      </fill>
    </dxf>
    <dxf>
      <font>
        <color theme="1"/>
      </font>
      <fill>
        <patternFill>
          <bgColor rgb="FFFF0000"/>
        </patternFill>
      </fill>
    </dxf>
    <dxf>
      <font>
        <color rgb="FF9C0006"/>
      </font>
      <fill>
        <patternFill>
          <bgColor rgb="FFFFC7CE"/>
        </patternFill>
      </fill>
    </dxf>
    <dxf>
      <font>
        <color rgb="FF006100"/>
      </font>
      <fill>
        <patternFill>
          <bgColor rgb="FFC6EFCE"/>
        </patternFill>
      </fill>
    </dxf>
    <dxf>
      <font>
        <color theme="1"/>
      </font>
      <fill>
        <patternFill>
          <bgColor rgb="FFFF0000"/>
        </patternFill>
      </fill>
    </dxf>
    <dxf>
      <font>
        <color rgb="FF9C0006"/>
      </font>
      <fill>
        <patternFill>
          <bgColor rgb="FFFFC7CE"/>
        </patternFill>
      </fill>
    </dxf>
    <dxf>
      <font>
        <color rgb="FF006100"/>
      </font>
      <fill>
        <patternFill>
          <bgColor rgb="FFC6EFCE"/>
        </patternFill>
      </fill>
    </dxf>
    <dxf>
      <font>
        <color theme="1"/>
      </font>
      <fill>
        <patternFill>
          <bgColor rgb="FFFF0000"/>
        </patternFill>
      </fill>
    </dxf>
    <dxf>
      <font>
        <color rgb="FF9C0006"/>
      </font>
      <fill>
        <patternFill>
          <bgColor rgb="FFFFC7CE"/>
        </patternFill>
      </fill>
    </dxf>
    <dxf>
      <font>
        <color rgb="FF006100"/>
      </font>
      <fill>
        <patternFill>
          <bgColor rgb="FFC6EFCE"/>
        </patternFill>
      </fill>
    </dxf>
    <dxf>
      <font>
        <color theme="1"/>
      </font>
      <fill>
        <patternFill>
          <bgColor rgb="FFFF0000"/>
        </patternFill>
      </fill>
    </dxf>
    <dxf>
      <font>
        <color rgb="FF9C0006"/>
      </font>
      <fill>
        <patternFill>
          <bgColor rgb="FFFFC7CE"/>
        </patternFill>
      </fill>
    </dxf>
    <dxf>
      <font>
        <color rgb="FF006100"/>
      </font>
      <fill>
        <patternFill>
          <bgColor rgb="FFC6EFCE"/>
        </patternFill>
      </fill>
    </dxf>
    <dxf>
      <font>
        <color theme="1"/>
      </font>
      <fill>
        <patternFill>
          <bgColor rgb="FFFF0000"/>
        </patternFill>
      </fill>
    </dxf>
    <dxf>
      <font>
        <color rgb="FF9C0006"/>
      </font>
      <fill>
        <patternFill>
          <bgColor rgb="FFFFC7CE"/>
        </patternFill>
      </fill>
    </dxf>
    <dxf>
      <font>
        <color rgb="FF006100"/>
      </font>
      <fill>
        <patternFill>
          <bgColor rgb="FFC6EFCE"/>
        </patternFill>
      </fill>
    </dxf>
    <dxf>
      <font>
        <color theme="1"/>
      </font>
      <fill>
        <patternFill>
          <bgColor rgb="FFFF0000"/>
        </patternFill>
      </fill>
    </dxf>
    <dxf>
      <font>
        <color rgb="FF9C0006"/>
      </font>
      <fill>
        <patternFill>
          <bgColor rgb="FFFFC7CE"/>
        </patternFill>
      </fill>
    </dxf>
    <dxf>
      <font>
        <b/>
      </font>
      <numFmt numFmtId="14" formatCode="0.00%"/>
      <alignment horizontal="general" vertical="center" textRotation="0" wrapText="0" indent="0" justifyLastLine="0" shrinkToFit="0" readingOrder="0"/>
      <border diagonalUp="0" diagonalDown="0">
        <top style="dashed">
          <color auto="1"/>
        </top>
        <bottom style="dashed">
          <color auto="1"/>
        </bottom>
        <horizontal style="dashed">
          <color auto="1"/>
        </horizontal>
      </border>
      <protection locked="1" hidden="1"/>
    </dxf>
    <dxf>
      <numFmt numFmtId="164" formatCode="0.0"/>
      <fill>
        <patternFill patternType="none">
          <fgColor indexed="64"/>
          <bgColor indexed="65"/>
        </patternFill>
      </fill>
      <border diagonalUp="0" diagonalDown="0">
        <left/>
        <right/>
        <top/>
        <bottom style="dashed">
          <color auto="1"/>
        </bottom>
        <vertical/>
        <horizontal/>
      </border>
    </dxf>
    <dxf>
      <font>
        <b/>
        <strike val="0"/>
        <outline val="0"/>
        <shadow val="0"/>
        <u val="none"/>
        <vertAlign val="baseline"/>
        <sz val="11"/>
        <color theme="1"/>
        <name val="Times New Roman"/>
        <scheme val="none"/>
      </font>
      <numFmt numFmtId="164" formatCode="0.0"/>
      <alignment horizontal="right" vertical="center" textRotation="0" wrapText="0" indent="0" justifyLastLine="0" shrinkToFit="0" readingOrder="0"/>
      <border diagonalUp="0" diagonalDown="0">
        <top style="dashed">
          <color auto="1"/>
        </top>
        <bottom style="dashed">
          <color auto="1"/>
        </bottom>
        <horizontal style="dashed">
          <color auto="1"/>
        </horizontal>
      </border>
      <protection locked="1" hidden="1"/>
    </dxf>
    <dxf>
      <font>
        <b/>
        <strike val="0"/>
        <outline val="0"/>
        <shadow val="0"/>
        <u val="none"/>
        <vertAlign val="baseline"/>
        <sz val="11"/>
        <color theme="1"/>
        <name val="Times New Roman"/>
        <scheme val="none"/>
      </font>
      <numFmt numFmtId="164" formatCode="0.0"/>
      <alignment horizontal="right" vertical="center" textRotation="0" wrapText="0" indent="0" justifyLastLine="0" shrinkToFit="0" readingOrder="0"/>
      <border diagonalUp="0" diagonalDown="0">
        <left style="thin">
          <color auto="1"/>
        </left>
        <right style="thin">
          <color auto="1"/>
        </right>
        <top style="dashed">
          <color auto="1"/>
        </top>
        <bottom style="dashed">
          <color auto="1"/>
        </bottom>
        <vertical/>
        <horizontal style="dashed">
          <color auto="1"/>
        </horizontal>
      </border>
      <protection locked="1" hidden="1"/>
    </dxf>
    <dxf>
      <font>
        <b/>
      </font>
      <numFmt numFmtId="14" formatCode="0.00%"/>
      <border diagonalUp="0" diagonalDown="0">
        <left style="thin">
          <color auto="1"/>
        </left>
        <right/>
        <top style="dashed">
          <color auto="1"/>
        </top>
        <bottom style="dashed">
          <color auto="1"/>
        </bottom>
        <horizontal style="dashed">
          <color auto="1"/>
        </horizontal>
      </border>
      <protection locked="1" hidden="1"/>
    </dxf>
    <dxf>
      <font>
        <b/>
        <strike val="0"/>
        <outline val="0"/>
        <shadow val="0"/>
        <u val="none"/>
        <vertAlign val="baseline"/>
        <sz val="11"/>
        <color theme="1"/>
        <name val="Times New Roman"/>
        <scheme val="none"/>
      </font>
      <numFmt numFmtId="165" formatCode="0.0_ ;\-0.0\ "/>
      <border diagonalUp="0" diagonalDown="0">
        <left style="thin">
          <color auto="1"/>
        </left>
        <right style="thin">
          <color auto="1"/>
        </right>
        <top style="dashed">
          <color auto="1"/>
        </top>
        <bottom style="dashed">
          <color auto="1"/>
        </bottom>
        <horizontal style="dashed">
          <color auto="1"/>
        </horizontal>
      </border>
      <protection locked="1" hidden="1"/>
    </dxf>
    <dxf>
      <numFmt numFmtId="164" formatCode="0.0"/>
      <fill>
        <patternFill patternType="solid">
          <fgColor indexed="64"/>
          <bgColor theme="0"/>
        </patternFill>
      </fill>
      <border diagonalUp="0" diagonalDown="0">
        <left style="thin">
          <color auto="1"/>
        </left>
        <right style="thin">
          <color auto="1"/>
        </right>
        <top style="dashed">
          <color auto="1"/>
        </top>
        <bottom style="dashed">
          <color auto="1"/>
        </bottom>
        <vertical/>
        <horizontal style="dashed">
          <color auto="1"/>
        </horizontal>
      </border>
      <protection locked="1" hidden="1"/>
    </dxf>
    <dxf>
      <numFmt numFmtId="164" formatCode="0.0"/>
      <fill>
        <patternFill patternType="solid">
          <fgColor indexed="64"/>
          <bgColor theme="0"/>
        </patternFill>
      </fill>
      <border diagonalUp="0" diagonalDown="0">
        <left style="thin">
          <color auto="1"/>
        </left>
        <right style="thin">
          <color auto="1"/>
        </right>
        <top style="dashed">
          <color auto="1"/>
        </top>
        <bottom style="dashed">
          <color auto="1"/>
        </bottom>
        <vertical/>
        <horizontal style="dashed">
          <color auto="1"/>
        </horizontal>
      </border>
      <protection locked="1" hidden="1"/>
    </dxf>
    <dxf>
      <numFmt numFmtId="164" formatCode="0.0"/>
      <border diagonalUp="0" diagonalDown="0">
        <left style="thin">
          <color auto="1"/>
        </left>
        <right style="thin">
          <color auto="1"/>
        </right>
        <top style="dashed">
          <color auto="1"/>
        </top>
        <bottom style="dashed">
          <color auto="1"/>
        </bottom>
        <horizontal style="dashed">
          <color auto="1"/>
        </horizontal>
      </border>
      <protection locked="1" hidden="1"/>
    </dxf>
    <dxf>
      <numFmt numFmtId="164" formatCode="0.0"/>
      <alignment horizontal="right" vertical="bottom" textRotation="0" wrapText="0" indent="0" justifyLastLine="0" shrinkToFit="0" readingOrder="0"/>
      <border diagonalUp="0" diagonalDown="0">
        <left style="thin">
          <color auto="1"/>
        </left>
        <right style="thin">
          <color auto="1"/>
        </right>
        <top style="dashed">
          <color auto="1"/>
        </top>
        <bottom style="dashed">
          <color auto="1"/>
        </bottom>
        <horizontal style="dashed">
          <color auto="1"/>
        </horizontal>
      </border>
      <protection locked="1" hidden="1"/>
    </dxf>
    <dxf>
      <numFmt numFmtId="0" formatCode="General"/>
      <border diagonalUp="0" diagonalDown="0">
        <left style="thin">
          <color auto="1"/>
        </left>
        <right style="thin">
          <color auto="1"/>
        </right>
        <top style="dashed">
          <color auto="1"/>
        </top>
        <bottom style="dashed">
          <color auto="1"/>
        </bottom>
        <horizontal style="dashed">
          <color auto="1"/>
        </horizontal>
      </border>
      <protection locked="1" hidden="1"/>
    </dxf>
    <dxf>
      <border diagonalUp="0" diagonalDown="0">
        <left style="thin">
          <color auto="1"/>
        </left>
        <right style="thin">
          <color auto="1"/>
        </right>
        <top style="dashed">
          <color auto="1"/>
        </top>
        <bottom style="dashed">
          <color auto="1"/>
        </bottom>
        <vertical style="thin">
          <color auto="1"/>
        </vertical>
        <horizontal style="dashed">
          <color auto="1"/>
        </horizontal>
      </border>
      <protection locked="0" hidden="1"/>
    </dxf>
    <dxf>
      <border diagonalUp="0" diagonalDown="0">
        <left style="thin">
          <color auto="1"/>
        </left>
        <right style="thin">
          <color auto="1"/>
        </right>
        <top style="dashed">
          <color auto="1"/>
        </top>
        <bottom style="dashed">
          <color auto="1"/>
        </bottom>
        <vertical style="thin">
          <color auto="1"/>
        </vertical>
        <horizontal style="dashed">
          <color auto="1"/>
        </horizontal>
      </border>
      <protection locked="0" hidden="1"/>
    </dxf>
    <dxf>
      <border diagonalUp="0" diagonalDown="0">
        <left/>
        <right style="thin">
          <color auto="1"/>
        </right>
        <top style="dashed">
          <color auto="1"/>
        </top>
        <bottom style="dashed">
          <color auto="1"/>
        </bottom>
        <vertical/>
        <horizontal style="dashed">
          <color auto="1"/>
        </horizontal>
      </border>
      <protection locked="1" hidden="1"/>
    </dxf>
    <dxf>
      <border>
        <top style="dashed">
          <color auto="1"/>
        </top>
      </border>
    </dxf>
    <dxf>
      <border diagonalUp="0" diagonalDown="0">
        <left style="medium">
          <color auto="1"/>
        </left>
        <right style="medium">
          <color auto="1"/>
        </right>
        <top style="medium">
          <color auto="1"/>
        </top>
        <bottom style="medium">
          <color auto="1"/>
        </bottom>
      </border>
    </dxf>
    <dxf>
      <protection locked="1" hidden="1"/>
    </dxf>
    <dxf>
      <border>
        <bottom style="dashed">
          <color auto="1"/>
        </bottom>
      </border>
    </dxf>
    <dxf>
      <fill>
        <patternFill patternType="solid">
          <fgColor indexed="64"/>
          <bgColor theme="8" tint="-0.249977111117893"/>
        </patternFill>
      </fill>
      <border diagonalUp="0" diagonalDown="0">
        <left style="thin">
          <color auto="1"/>
        </left>
        <right style="thin">
          <color auto="1"/>
        </right>
        <top/>
        <bottom/>
      </border>
      <protection locked="1" hidden="1"/>
    </dxf>
    <dxf>
      <font>
        <b/>
        <i val="0"/>
        <color theme="1"/>
      </font>
      <fill>
        <patternFill>
          <bgColor rgb="FFC4EFCE"/>
        </patternFill>
      </fill>
    </dxf>
    <dxf>
      <font>
        <b/>
        <i val="0"/>
        <color theme="1"/>
      </font>
      <fill>
        <patternFill>
          <bgColor rgb="FFFF0000"/>
        </patternFill>
      </fill>
    </dxf>
    <dxf>
      <font>
        <b/>
        <i val="0"/>
        <color rgb="FFC00000"/>
      </font>
      <fill>
        <patternFill>
          <bgColor rgb="FFFFC7CE"/>
        </patternFill>
      </fill>
    </dxf>
    <dxf>
      <fill>
        <patternFill>
          <bgColor rgb="FFFF0000"/>
        </patternFill>
      </fill>
    </dxf>
    <dxf>
      <fill>
        <patternFill>
          <bgColor rgb="FFFFC7CE"/>
        </patternFill>
      </fill>
    </dxf>
    <dxf>
      <fill>
        <patternFill>
          <bgColor rgb="FFC4EFCE"/>
        </patternFill>
      </fill>
    </dxf>
    <dxf>
      <fill>
        <patternFill>
          <bgColor theme="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b/>
        <i val="0"/>
        <color theme="1"/>
      </font>
      <fill>
        <patternFill>
          <bgColor rgb="FFFF0000"/>
        </patternFill>
      </fill>
    </dxf>
    <dxf>
      <font>
        <color rgb="FF006100"/>
      </font>
      <fill>
        <patternFill>
          <bgColor rgb="FFC6EFCE"/>
        </patternFill>
      </fill>
    </dxf>
    <dxf>
      <fill>
        <patternFill>
          <bgColor rgb="FFFFC7CE"/>
        </patternFill>
      </fill>
    </dxf>
    <dxf>
      <fill>
        <patternFill>
          <bgColor rgb="FFFF0000"/>
        </patternFill>
      </fill>
    </dxf>
    <dxf>
      <fill>
        <patternFill>
          <fgColor theme="1"/>
          <bgColor rgb="FFFF0000"/>
        </patternFill>
      </fill>
    </dxf>
    <dxf>
      <font>
        <b/>
        <i val="0"/>
        <color theme="1"/>
      </font>
      <fill>
        <patternFill>
          <bgColor rgb="FFFF0000"/>
        </patternFill>
      </fill>
    </dxf>
    <dxf>
      <font>
        <color rgb="FF9C0006"/>
      </font>
      <fill>
        <patternFill>
          <bgColor rgb="FFFFC7CE"/>
        </patternFill>
      </fill>
    </dxf>
    <dxf>
      <font>
        <color rgb="FF006100"/>
      </font>
      <fill>
        <patternFill>
          <bgColor rgb="FFC6EFCE"/>
        </patternFill>
      </fill>
    </dxf>
    <dxf>
      <fill>
        <patternFill>
          <bgColor rgb="FFFF0000"/>
        </patternFill>
      </fill>
    </dxf>
    <dxf>
      <font>
        <color rgb="FF006100"/>
      </font>
      <fill>
        <patternFill>
          <bgColor rgb="FFC6EFCE"/>
        </patternFill>
      </fill>
    </dxf>
    <dxf>
      <font>
        <b/>
        <i val="0"/>
        <color theme="1"/>
      </font>
      <fill>
        <patternFill>
          <bgColor rgb="FFFF00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9C0006"/>
      </font>
      <fill>
        <patternFill>
          <bgColor rgb="FFFFC7CE"/>
        </patternFill>
      </fill>
    </dxf>
    <dxf>
      <font>
        <color rgb="FF006100"/>
      </font>
      <fill>
        <patternFill>
          <bgColor rgb="FFC6EFCE"/>
        </patternFill>
      </fill>
    </dxf>
    <dxf>
      <font>
        <color theme="1"/>
      </font>
      <fill>
        <patternFill>
          <bgColor rgb="FFFF0000"/>
        </patternFill>
      </fill>
    </dxf>
  </dxfs>
  <tableStyles count="0" defaultTableStyle="TableStyleMedium2" defaultPivotStyle="PivotStyleLight16"/>
  <colors>
    <mruColors>
      <color rgb="FFC4EFCE"/>
      <color rgb="FFFFC7CE"/>
      <color rgb="FFC4D050"/>
      <color rgb="FFC6EFCE"/>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1.xml"/><Relationship Id="rId5" Type="http://schemas.openxmlformats.org/officeDocument/2006/relationships/theme" Target="theme/theme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powerPivotData" Target="model/item.data"/></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B4:O22" totalsRowShown="0" headerRowDxfId="61" dataDxfId="59" headerRowBorderDxfId="60" tableBorderDxfId="58" totalsRowBorderDxfId="57">
  <autoFilter ref="B4:O22" xr:uid="{00000000-0009-0000-0100-000001000000}"/>
  <tableColumns count="14">
    <tableColumn id="1" xr3:uid="{00000000-0010-0000-0000-000001000000}" name="Abteilung" dataDxfId="56"/>
    <tableColumn id="2" xr3:uid="{00000000-0010-0000-0000-000002000000}" name="Jahr" dataDxfId="55"/>
    <tableColumn id="3" xr3:uid="{00000000-0010-0000-0000-000003000000}" name="Monat" dataDxfId="54"/>
    <tableColumn id="4" xr3:uid="{00000000-0010-0000-0000-000004000000}" name="Arbeitstage" dataDxfId="53">
      <calculatedColumnFormula>IFERROR(INDEX(Liste!$B$4:$T$16,MATCH(Versuch!D5,Liste!$D$4:$D$16,0),MATCH(C5,Liste!$B$4:$T$4,0)),0)</calculatedColumnFormula>
    </tableColumn>
    <tableColumn id="5" xr3:uid="{00000000-0010-0000-0000-000005000000}" name="35h/ Woche" dataDxfId="52">
      <calculatedColumnFormula>IF(ISNA(Tabelle1[[#This Row],[Arbeitstage]]*7),"-",Tabelle1[[#This Row],[Arbeitstage]]*7)</calculatedColumnFormula>
    </tableColumn>
    <tableColumn id="6" xr3:uid="{00000000-0010-0000-0000-000006000000}" name="beantragte h" dataDxfId="51">
      <calculatedColumnFormula>SUMPRODUCT((Liste!$B$5:$B$22=B5)*(Liste!$X$3:$OD$3=DATEVALUE(1&amp;D5&amp;C5)),Liste!$X$5:$OD$22)</calculatedColumnFormula>
    </tableColumn>
    <tableColumn id="14" xr3:uid="{00000000-0010-0000-0000-00000E000000}" name="nachträgliche  h" dataDxfId="50">
      <calculatedColumnFormula>SUMPRODUCT((Liste!$B$5:$B$22=B5)*(Liste!$X$3:$OD$3=DATEVALUE(1&amp;D5&amp;C5)),Liste!$Y$5:$OE$22)</calculatedColumnFormula>
    </tableColumn>
    <tableColumn id="15" xr3:uid="{00000000-0010-0000-0000-00000F000000}" name="Summe" dataDxfId="49">
      <calculatedColumnFormula>Tabelle1[[#This Row],[beantragte h]]+Tabelle1[[#This Row],[nachträgliche  h]]</calculatedColumnFormula>
    </tableColumn>
    <tableColumn id="7" xr3:uid="{00000000-0010-0000-0000-000007000000}" name="Mehrarbeit h" dataDxfId="48">
      <calculatedColumnFormula>IFERROR(Tabelle1[[#This Row],[Summe]]-Tabelle1[[#This Row],[35h/ Woche]],0)</calculatedColumnFormula>
    </tableColumn>
    <tableColumn id="8" xr3:uid="{00000000-0010-0000-0000-000008000000}" name="Differenz " dataDxfId="47">
      <calculatedColumnFormula>IFERROR(Tabelle1[[#This Row],[Summe]]/Tabelle1[[#This Row],[35h/ Woche]],0)-1</calculatedColumnFormula>
    </tableColumn>
    <tableColumn id="9" xr3:uid="{00000000-0010-0000-0000-000009000000}" name="35h Jan-Dez" dataDxfId="46">
      <calculatedColumnFormula>SUMPRODUCT((Liste!$E$4:$T$4=C4)*(ROW(Liste!$E$5:$T$16)-4&lt;=MATCH(D4,Liste!$D$5:$D$16,0))*(Liste!$E$5:$T$16))*7</calculatedColumnFormula>
    </tableColumn>
    <tableColumn id="10" xr3:uid="{00000000-0010-0000-0000-00000A000000}" name="beantragte h Jan-Dez" dataDxfId="45">
      <calculatedColumnFormula>SUMPRODUCT((Liste!$B$5:$B$22=B5)*(Liste!$X$3:$OD$3&lt;=DATEVALUE(1&amp;D5&amp;C5))*(ISNUMBER(Liste!$X$3:$OD$3)),Liste!$X$5:$OD$22)+SUMPRODUCT((Liste!$B$5:$B$22=B5)*(Liste!$X$3:$OD$3&lt;=DATEVALUE(1&amp;D5&amp;C5))*(ISNUMBER(Liste!$X$3:$OD$3)),Liste!$Y$5:$OE$22)</calculatedColumnFormula>
    </tableColumn>
    <tableColumn id="12" xr3:uid="{E41666FD-0545-4BAA-8BFF-E1C51A0DC06A}" name="Differenz h" dataDxfId="44">
      <calculatedColumnFormula>Tabelle1[[#This Row],[beantragte h Jan-Dez]]-Tabelle1[[#This Row],[35h Jan-Dez]]</calculatedColumnFormula>
    </tableColumn>
    <tableColumn id="11" xr3:uid="{00000000-0010-0000-0000-00000B000000}" name="Differenz" dataDxfId="43">
      <calculatedColumnFormula>IFERROR(Tabelle1[[#This Row],[beantragte h Jan-Dez]]/Tabelle1[[#This Row],[35h Jan-Dez]],0)-1</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arbeitstage.org/arbeitstage-2021/"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2"/>
  <sheetViews>
    <sheetView tabSelected="1" zoomScaleNormal="100" workbookViewId="0">
      <selection activeCell="C5" sqref="C5"/>
    </sheetView>
  </sheetViews>
  <sheetFormatPr baseColWidth="10" defaultColWidth="11.44140625" defaultRowHeight="13.8" x14ac:dyDescent="0.25"/>
  <cols>
    <col min="1" max="1" width="3.88671875" style="1" bestFit="1" customWidth="1"/>
    <col min="2" max="2" width="24.88671875" customWidth="1"/>
    <col min="3" max="3" width="7.109375" bestFit="1" customWidth="1"/>
    <col min="4" max="4" width="9.5546875" customWidth="1"/>
    <col min="5" max="6" width="14.33203125" bestFit="1" customWidth="1"/>
    <col min="7" max="7" width="15" bestFit="1" customWidth="1"/>
    <col min="8" max="8" width="17" bestFit="1" customWidth="1"/>
    <col min="9" max="9" width="9.6640625" bestFit="1" customWidth="1"/>
    <col min="10" max="10" width="18" customWidth="1"/>
    <col min="11" max="11" width="15.33203125" customWidth="1"/>
    <col min="12" max="12" width="19.5546875" customWidth="1"/>
    <col min="13" max="13" width="21.6640625" bestFit="1" customWidth="1"/>
    <col min="14" max="14" width="12.77734375" customWidth="1"/>
    <col min="15" max="15" width="11.109375" style="81" bestFit="1" customWidth="1"/>
    <col min="16" max="18" width="4.33203125" bestFit="1" customWidth="1"/>
  </cols>
  <sheetData>
    <row r="1" spans="1:22" ht="13.95" customHeight="1" x14ac:dyDescent="0.25">
      <c r="A1" s="190"/>
      <c r="B1" s="190"/>
      <c r="C1" s="190"/>
      <c r="D1" s="190"/>
      <c r="E1" s="190"/>
      <c r="F1" s="190"/>
      <c r="G1" s="190"/>
      <c r="H1" s="190"/>
      <c r="I1" s="190"/>
      <c r="J1" s="190"/>
      <c r="K1" s="190"/>
      <c r="L1" s="190"/>
      <c r="M1" s="82"/>
      <c r="N1" s="117"/>
      <c r="O1" s="82"/>
      <c r="P1">
        <v>196</v>
      </c>
      <c r="Q1">
        <v>255</v>
      </c>
    </row>
    <row r="2" spans="1:22" ht="13.95" customHeight="1" x14ac:dyDescent="0.25">
      <c r="A2" s="190"/>
      <c r="B2" s="190"/>
      <c r="C2" s="190"/>
      <c r="D2" s="190"/>
      <c r="E2" s="190"/>
      <c r="F2" s="190"/>
      <c r="G2" s="190"/>
      <c r="H2" s="190"/>
      <c r="I2" s="190"/>
      <c r="J2" s="190"/>
      <c r="K2" s="190"/>
      <c r="L2" s="190"/>
      <c r="M2" s="82"/>
      <c r="N2" s="117"/>
      <c r="O2" s="82"/>
      <c r="P2">
        <v>239</v>
      </c>
      <c r="Q2">
        <v>199</v>
      </c>
    </row>
    <row r="3" spans="1:22" ht="14.4" customHeight="1" thickBot="1" x14ac:dyDescent="0.3">
      <c r="A3" s="82"/>
      <c r="B3" s="82"/>
      <c r="C3" s="82"/>
      <c r="D3" s="82"/>
      <c r="E3" s="82"/>
      <c r="F3" s="82"/>
      <c r="G3" s="82"/>
      <c r="H3" s="117"/>
      <c r="I3" s="86"/>
      <c r="J3" s="191" t="s">
        <v>67</v>
      </c>
      <c r="K3" s="191"/>
      <c r="L3" s="192" t="s">
        <v>103</v>
      </c>
      <c r="M3" s="192"/>
      <c r="N3" s="175"/>
      <c r="O3" s="82"/>
      <c r="P3">
        <v>206</v>
      </c>
      <c r="Q3">
        <v>206</v>
      </c>
    </row>
    <row r="4" spans="1:22" ht="15" customHeight="1" x14ac:dyDescent="0.25">
      <c r="A4" s="24" t="s">
        <v>0</v>
      </c>
      <c r="B4" s="25" t="s">
        <v>1</v>
      </c>
      <c r="C4" s="26" t="s">
        <v>2</v>
      </c>
      <c r="D4" s="26" t="s">
        <v>3</v>
      </c>
      <c r="E4" s="27" t="s">
        <v>4</v>
      </c>
      <c r="F4" s="28" t="s">
        <v>5</v>
      </c>
      <c r="G4" s="29" t="s">
        <v>6</v>
      </c>
      <c r="H4" s="29" t="s">
        <v>63</v>
      </c>
      <c r="I4" s="29" t="s">
        <v>39</v>
      </c>
      <c r="J4" s="28" t="s">
        <v>7</v>
      </c>
      <c r="K4" s="28" t="s">
        <v>8</v>
      </c>
      <c r="L4" s="80" t="s">
        <v>61</v>
      </c>
      <c r="M4" s="80" t="s">
        <v>62</v>
      </c>
      <c r="N4" s="80" t="s">
        <v>104</v>
      </c>
      <c r="O4" s="80" t="s">
        <v>41</v>
      </c>
      <c r="P4" s="178" t="s">
        <v>9</v>
      </c>
      <c r="Q4" s="179"/>
      <c r="R4" s="180"/>
    </row>
    <row r="5" spans="1:22" ht="13.95" customHeight="1" x14ac:dyDescent="0.25">
      <c r="A5" s="30">
        <v>1</v>
      </c>
      <c r="B5" s="160" t="s">
        <v>42</v>
      </c>
      <c r="C5" s="47">
        <v>2020</v>
      </c>
      <c r="D5" s="47" t="s">
        <v>14</v>
      </c>
      <c r="E5" s="33">
        <f>IFERROR(INDEX(Liste!$B$4:$T$16,MATCH(Versuch!D5,Liste!$D$4:$D$16,0),MATCH(C5,Liste!$B$4:$T$4,0)),0)</f>
        <v>22</v>
      </c>
      <c r="F5" s="34">
        <f>IF(ISNA(Tabelle1[[#This Row],[Arbeitstage]]*7),"-",Tabelle1[[#This Row],[Arbeitstage]]*7)</f>
        <v>154</v>
      </c>
      <c r="G5" s="173">
        <f>SUMPRODUCT((Liste!$B$5:$B$22=B5)*(Liste!$X$3:$OD$3=DATEVALUE(1&amp;D5&amp;C5)),Liste!$X$5:$OD$22)</f>
        <v>132</v>
      </c>
      <c r="H5" s="173">
        <f>SUMPRODUCT((Liste!$B$5:$B$22=B5)*(Liste!$X$3:$OD$3=DATEVALUE(1&amp;D5&amp;C5)),Liste!$Y$5:$OE$22)</f>
        <v>0</v>
      </c>
      <c r="I5" s="155">
        <f>Tabelle1[[#This Row],[beantragte h]]+Tabelle1[[#This Row],[nachträgliche  h]]</f>
        <v>132</v>
      </c>
      <c r="J5" s="52">
        <f>IFERROR(Tabelle1[[#This Row],[Summe]]-Tabelle1[[#This Row],[35h/ Woche]],0)</f>
        <v>-22</v>
      </c>
      <c r="K5" s="35">
        <f>IFERROR(Tabelle1[[#This Row],[Summe]]/Tabelle1[[#This Row],[35h/ Woche]],0)-1</f>
        <v>-0.1428571428571429</v>
      </c>
      <c r="L5" s="176">
        <f>SUMPRODUCT((Liste!$E$4:$T$4=C5)*(ROW(Liste!$E$5:$T$16)-4&lt;=MATCH(D5,Liste!$D$5:$D$16,0))*(Liste!$E$5:$T$16))*7</f>
        <v>154</v>
      </c>
      <c r="M5" s="159">
        <f>SUMPRODUCT((Liste!$B$5:$B$22=B5)*(Liste!$X$3:$OD$3&lt;=DATEVALUE(1&amp;D5&amp;C5))*(ISNUMBER(Liste!$X$3:$OD$3)),Liste!$X$5:$OD$22)+SUMPRODUCT((Liste!$B$5:$B$22=B5)*(Liste!$X$3:$OD$3&lt;=DATEVALUE(1&amp;D5&amp;C5))*(ISNUMBER(Liste!$X$3:$OD$3)),Liste!$Y$5:$OE$22)</f>
        <v>132</v>
      </c>
      <c r="N5" s="159">
        <f>Tabelle1[[#This Row],[beantragte h Jan-Dez]]-Tabelle1[[#This Row],[35h Jan-Dez]]</f>
        <v>-22</v>
      </c>
      <c r="O5" s="156">
        <f>IFERROR(Tabelle1[[#This Row],[beantragte h Jan-Dez]]/Tabelle1[[#This Row],[35h Jan-Dez]],0)-1</f>
        <v>-0.1428571428571429</v>
      </c>
      <c r="P5" s="181" t="s">
        <v>11</v>
      </c>
      <c r="Q5" s="184" t="s">
        <v>12</v>
      </c>
      <c r="R5" s="187" t="s">
        <v>13</v>
      </c>
    </row>
    <row r="6" spans="1:22" x14ac:dyDescent="0.25">
      <c r="A6" s="36">
        <v>2</v>
      </c>
      <c r="B6" s="161" t="s">
        <v>43</v>
      </c>
      <c r="C6" s="47">
        <v>2021</v>
      </c>
      <c r="D6" s="47" t="s">
        <v>10</v>
      </c>
      <c r="E6" s="32">
        <f>IFERROR(INDEX(Liste!$B$4:$T$16,MATCH(Versuch!D6,Liste!$D$4:$D$16,0),MATCH(C6,Liste!$B$4:$T$4,0)),0)</f>
        <v>21</v>
      </c>
      <c r="F6" s="37">
        <f>IF(ISNA(Tabelle1[[#This Row],[Arbeitstage]]*7),"-",Tabelle1[[#This Row],[Arbeitstage]]*7)</f>
        <v>147</v>
      </c>
      <c r="G6" s="38">
        <f>SUMPRODUCT((Liste!$B$5:$B$22=B6)*(Liste!$X$3:$OD$3=DATEVALUE(1&amp;D6&amp;C6)),Liste!$X$5:$OD$22)</f>
        <v>0</v>
      </c>
      <c r="H6" s="38">
        <f>SUMPRODUCT((Liste!$B$5:$B$22=B6)*(Liste!$X$3:$OD$3=DATEVALUE(1&amp;D6&amp;C6)),Liste!$Y$5:$OE$22)</f>
        <v>0</v>
      </c>
      <c r="I6" s="38">
        <f>Tabelle1[[#This Row],[beantragte h]]+Tabelle1[[#This Row],[nachträgliche  h]]</f>
        <v>0</v>
      </c>
      <c r="J6" s="53">
        <f>IFERROR(Tabelle1[[#This Row],[Summe]]-Tabelle1[[#This Row],[35h/ Woche]],0)</f>
        <v>-147</v>
      </c>
      <c r="K6" s="39">
        <f>IFERROR(Tabelle1[[#This Row],[Summe]]/Tabelle1[[#This Row],[35h/ Woche]],0)-1</f>
        <v>-1</v>
      </c>
      <c r="L6" s="177">
        <f>SUMPRODUCT((Liste!$E$4:$T$4=C6)*(ROW(Liste!$E$5:$T$16)-4&lt;=MATCH(D6,Liste!$D$5:$D$16,0))*(Liste!$E$5:$T$16))*7</f>
        <v>1470</v>
      </c>
      <c r="M6" s="159">
        <f>SUMPRODUCT((Liste!$B$5:$B$22=B6)*(Liste!$X$3:$OD$3&lt;=DATEVALUE(1&amp;D6&amp;C6))*(ISNUMBER(Liste!$X$3:$OD$3)),Liste!$X$5:$OD$22)+SUMPRODUCT((Liste!$B$5:$B$22=B6)*(Liste!$X$3:$OD$3&lt;=DATEVALUE(1&amp;D6&amp;C6))*(ISNUMBER(Liste!$X$3:$OD$3)),Liste!$Y$5:$OE$22)</f>
        <v>0</v>
      </c>
      <c r="N6" s="159">
        <f>Tabelle1[[#This Row],[beantragte h Jan-Dez]]-Tabelle1[[#This Row],[35h Jan-Dez]]</f>
        <v>-1470</v>
      </c>
      <c r="O6" s="85">
        <f>IFERROR(Tabelle1[[#This Row],[beantragte h Jan-Dez]]/Tabelle1[[#This Row],[35h Jan-Dez]],0)-1</f>
        <v>-1</v>
      </c>
      <c r="P6" s="182"/>
      <c r="Q6" s="185"/>
      <c r="R6" s="188"/>
    </row>
    <row r="7" spans="1:22" x14ac:dyDescent="0.25">
      <c r="A7" s="30">
        <v>3</v>
      </c>
      <c r="B7" s="31" t="s">
        <v>43</v>
      </c>
      <c r="C7" s="47">
        <v>2021</v>
      </c>
      <c r="D7" s="47" t="s">
        <v>10</v>
      </c>
      <c r="E7" s="32">
        <f>IFERROR(INDEX(Liste!$B$4:$T$16,MATCH(Versuch!D7,Liste!$D$4:$D$16,0),MATCH(C7,Liste!$B$4:$T$4,0)),0)</f>
        <v>21</v>
      </c>
      <c r="F7" s="37">
        <f>IF(ISNA(Tabelle1[[#This Row],[Arbeitstage]]*7),"-",Tabelle1[[#This Row],[Arbeitstage]]*7)</f>
        <v>147</v>
      </c>
      <c r="G7" s="40">
        <f>SUMPRODUCT((Liste!$B$5:$B$22=B7)*(Liste!$X$3:$OD$3=DATEVALUE(1&amp;D7&amp;C7)),Liste!$X$5:$OD$22)</f>
        <v>0</v>
      </c>
      <c r="H7" s="40">
        <f>SUMPRODUCT((Liste!$B$5:$B$22=B7)*(Liste!$X$3:$OD$3=DATEVALUE(1&amp;D7&amp;C7)),Liste!$Y$5:$OE$22)</f>
        <v>0</v>
      </c>
      <c r="I7" s="40">
        <f>Tabelle1[[#This Row],[beantragte h]]+Tabelle1[[#This Row],[nachträgliche  h]]</f>
        <v>0</v>
      </c>
      <c r="J7" s="53">
        <f>IFERROR(Tabelle1[[#This Row],[Summe]]-Tabelle1[[#This Row],[35h/ Woche]],0)</f>
        <v>-147</v>
      </c>
      <c r="K7" s="39">
        <f>IFERROR(Tabelle1[[#This Row],[Summe]]/Tabelle1[[#This Row],[35h/ Woche]],0)-1</f>
        <v>-1</v>
      </c>
      <c r="L7" s="177">
        <f>SUMPRODUCT((Liste!$E$4:$T$4=C7)*(ROW(Liste!$E$5:$T$16)-4&lt;=MATCH(D7,Liste!$D$5:$D$16,0))*(Liste!$E$5:$T$16))*7</f>
        <v>1470</v>
      </c>
      <c r="M7" s="159">
        <f>SUMPRODUCT((Liste!$B$5:$B$22=B7)*(Liste!$X$3:$OD$3&lt;=DATEVALUE(1&amp;D7&amp;C7))*(ISNUMBER(Liste!$X$3:$OD$3)),Liste!$X$5:$OD$22)+SUMPRODUCT((Liste!$B$5:$B$22=B7)*(Liste!$X$3:$OD$3&lt;=DATEVALUE(1&amp;D7&amp;C7))*(ISNUMBER(Liste!$X$3:$OD$3)),Liste!$Y$5:$OE$22)</f>
        <v>0</v>
      </c>
      <c r="N7" s="159">
        <f>Tabelle1[[#This Row],[beantragte h Jan-Dez]]-Tabelle1[[#This Row],[35h Jan-Dez]]</f>
        <v>-1470</v>
      </c>
      <c r="O7" s="84">
        <f>IFERROR(Tabelle1[[#This Row],[beantragte h Jan-Dez]]/Tabelle1[[#This Row],[35h Jan-Dez]],0)-1</f>
        <v>-1</v>
      </c>
      <c r="P7" s="182"/>
      <c r="Q7" s="185"/>
      <c r="R7" s="188"/>
    </row>
    <row r="8" spans="1:22" x14ac:dyDescent="0.25">
      <c r="A8" s="36">
        <v>4</v>
      </c>
      <c r="B8" s="31" t="s">
        <v>45</v>
      </c>
      <c r="C8" s="47">
        <v>2021</v>
      </c>
      <c r="D8" s="47" t="s">
        <v>10</v>
      </c>
      <c r="E8" s="32">
        <f>IFERROR(INDEX(Liste!$B$4:$T$16,MATCH(Versuch!D8,Liste!$D$4:$D$16,0),MATCH(C8,Liste!$B$4:$T$4,0)),0)</f>
        <v>21</v>
      </c>
      <c r="F8" s="37">
        <f>IF(ISNA(Tabelle1[[#This Row],[Arbeitstage]]*7),"-",Tabelle1[[#This Row],[Arbeitstage]]*7)</f>
        <v>147</v>
      </c>
      <c r="G8" s="38">
        <f>SUMPRODUCT((Liste!$B$5:$B$22=B8)*(Liste!$X$3:$OD$3=DATEVALUE(1&amp;D8&amp;C8)),Liste!$X$5:$OD$22)</f>
        <v>0</v>
      </c>
      <c r="H8" s="38">
        <f>SUMPRODUCT((Liste!$B$5:$B$22=B8)*(Liste!$X$3:$OD$3=DATEVALUE(1&amp;D8&amp;C8)),Liste!$Y$5:$OE$22)</f>
        <v>0</v>
      </c>
      <c r="I8" s="38">
        <f>Tabelle1[[#This Row],[beantragte h]]+Tabelle1[[#This Row],[nachträgliche  h]]</f>
        <v>0</v>
      </c>
      <c r="J8" s="53">
        <f>IFERROR(Tabelle1[[#This Row],[Summe]]-Tabelle1[[#This Row],[35h/ Woche]],0)</f>
        <v>-147</v>
      </c>
      <c r="K8" s="39">
        <f>IFERROR(Tabelle1[[#This Row],[Summe]]/Tabelle1[[#This Row],[35h/ Woche]],0)-1</f>
        <v>-1</v>
      </c>
      <c r="L8" s="177">
        <f>SUMPRODUCT((Liste!$E$4:$T$4=C8)*(ROW(Liste!$E$5:$T$16)-4&lt;=MATCH(D8,Liste!$D$5:$D$16,0))*(Liste!$E$5:$T$16))*7</f>
        <v>1470</v>
      </c>
      <c r="M8" s="159">
        <f>SUMPRODUCT((Liste!$B$5:$B$22=B8)*(Liste!$X$3:$OD$3&lt;=DATEVALUE(1&amp;D8&amp;C8))*(ISNUMBER(Liste!$X$3:$OD$3)),Liste!$X$5:$OD$22)+SUMPRODUCT((Liste!$B$5:$B$22=B8)*(Liste!$X$3:$OD$3&lt;=DATEVALUE(1&amp;D8&amp;C8))*(ISNUMBER(Liste!$X$3:$OD$3)),Liste!$Y$5:$OE$22)</f>
        <v>0</v>
      </c>
      <c r="N8" s="159">
        <f>Tabelle1[[#This Row],[beantragte h Jan-Dez]]-Tabelle1[[#This Row],[35h Jan-Dez]]</f>
        <v>-1470</v>
      </c>
      <c r="O8" s="85">
        <f>IFERROR(Tabelle1[[#This Row],[beantragte h Jan-Dez]]/Tabelle1[[#This Row],[35h Jan-Dez]],0)-1</f>
        <v>-1</v>
      </c>
      <c r="P8" s="182"/>
      <c r="Q8" s="185"/>
      <c r="R8" s="188"/>
      <c r="U8" s="22"/>
      <c r="V8" s="22"/>
    </row>
    <row r="9" spans="1:22" x14ac:dyDescent="0.25">
      <c r="A9" s="30">
        <v>5</v>
      </c>
      <c r="B9" s="31" t="s">
        <v>46</v>
      </c>
      <c r="C9" s="47">
        <v>2021</v>
      </c>
      <c r="D9" s="47" t="s">
        <v>10</v>
      </c>
      <c r="E9" s="32">
        <f>IFERROR(INDEX(Liste!$B$4:$T$16,MATCH(Versuch!D9,Liste!$D$4:$D$16,0),MATCH(C9,Liste!$B$4:$T$4,0)),0)</f>
        <v>21</v>
      </c>
      <c r="F9" s="37">
        <f>IF(ISNA(Tabelle1[[#This Row],[Arbeitstage]]*7),"-",Tabelle1[[#This Row],[Arbeitstage]]*7)</f>
        <v>147</v>
      </c>
      <c r="G9" s="40">
        <f>SUMPRODUCT((Liste!$B$5:$B$22=B9)*(Liste!$X$3:$OD$3=DATEVALUE(1&amp;D9&amp;C9)),Liste!$X$5:$OD$22)</f>
        <v>0</v>
      </c>
      <c r="H9" s="40">
        <f>SUMPRODUCT((Liste!$B$5:$B$22=B9)*(Liste!$X$3:$OD$3=DATEVALUE(1&amp;D9&amp;C9)),Liste!$Y$5:$OE$22)</f>
        <v>0</v>
      </c>
      <c r="I9" s="40">
        <f>Tabelle1[[#This Row],[beantragte h]]+Tabelle1[[#This Row],[nachträgliche  h]]</f>
        <v>0</v>
      </c>
      <c r="J9" s="53">
        <f>IFERROR(Tabelle1[[#This Row],[Summe]]-Tabelle1[[#This Row],[35h/ Woche]],0)</f>
        <v>-147</v>
      </c>
      <c r="K9" s="39">
        <f>IFERROR(Tabelle1[[#This Row],[Summe]]/Tabelle1[[#This Row],[35h/ Woche]],0)-1</f>
        <v>-1</v>
      </c>
      <c r="L9" s="177">
        <f>SUMPRODUCT((Liste!$E$4:$T$4=C9)*(ROW(Liste!$E$5:$T$16)-4&lt;=MATCH(D9,Liste!$D$5:$D$16,0))*(Liste!$E$5:$T$16))*7</f>
        <v>1470</v>
      </c>
      <c r="M9" s="159">
        <f>SUMPRODUCT((Liste!$B$5:$B$22=B9)*(Liste!$X$3:$OD$3&lt;=DATEVALUE(1&amp;D9&amp;C9))*(ISNUMBER(Liste!$X$3:$OD$3)),Liste!$X$5:$OD$22)+SUMPRODUCT((Liste!$B$5:$B$22=B9)*(Liste!$X$3:$OD$3&lt;=DATEVALUE(1&amp;D9&amp;C9))*(ISNUMBER(Liste!$X$3:$OD$3)),Liste!$Y$5:$OE$22)</f>
        <v>0</v>
      </c>
      <c r="N9" s="159">
        <f>Tabelle1[[#This Row],[beantragte h Jan-Dez]]-Tabelle1[[#This Row],[35h Jan-Dez]]</f>
        <v>-1470</v>
      </c>
      <c r="O9" s="84">
        <f>IFERROR(Tabelle1[[#This Row],[beantragte h Jan-Dez]]/Tabelle1[[#This Row],[35h Jan-Dez]],0)-1</f>
        <v>-1</v>
      </c>
      <c r="P9" s="182"/>
      <c r="Q9" s="185"/>
      <c r="R9" s="188"/>
      <c r="U9" s="22"/>
    </row>
    <row r="10" spans="1:22" x14ac:dyDescent="0.25">
      <c r="A10" s="36">
        <v>6</v>
      </c>
      <c r="B10" s="31" t="s">
        <v>47</v>
      </c>
      <c r="C10" s="47">
        <v>2021</v>
      </c>
      <c r="D10" s="47" t="s">
        <v>10</v>
      </c>
      <c r="E10" s="32">
        <f>IFERROR(INDEX(Liste!$B$4:$T$16,MATCH(Versuch!D10,Liste!$D$4:$D$16,0),MATCH(C10,Liste!$B$4:$T$4,0)),0)</f>
        <v>21</v>
      </c>
      <c r="F10" s="37">
        <f>IF(ISNA(Tabelle1[[#This Row],[Arbeitstage]]*7),"-",Tabelle1[[#This Row],[Arbeitstage]]*7)</f>
        <v>147</v>
      </c>
      <c r="G10" s="38">
        <f>SUMPRODUCT((Liste!$B$5:$B$22=B10)*(Liste!$X$3:$OD$3=DATEVALUE(1&amp;D10&amp;C10)),Liste!$X$5:$OD$22)</f>
        <v>0</v>
      </c>
      <c r="H10" s="38">
        <f>SUMPRODUCT((Liste!$B$5:$B$22=B10)*(Liste!$X$3:$OD$3=DATEVALUE(1&amp;D10&amp;C10)),Liste!$Y$5:$OE$22)</f>
        <v>0</v>
      </c>
      <c r="I10" s="38">
        <f>Tabelle1[[#This Row],[beantragte h]]+Tabelle1[[#This Row],[nachträgliche  h]]</f>
        <v>0</v>
      </c>
      <c r="J10" s="53">
        <f>IFERROR(Tabelle1[[#This Row],[Summe]]-Tabelle1[[#This Row],[35h/ Woche]],0)</f>
        <v>-147</v>
      </c>
      <c r="K10" s="39">
        <f>IFERROR(Tabelle1[[#This Row],[Summe]]/Tabelle1[[#This Row],[35h/ Woche]],0)-1</f>
        <v>-1</v>
      </c>
      <c r="L10" s="177">
        <f>SUMPRODUCT((Liste!$E$4:$T$4=C10)*(ROW(Liste!$E$5:$T$16)-4&lt;=MATCH(D10,Liste!$D$5:$D$16,0))*(Liste!$E$5:$T$16))*7</f>
        <v>1470</v>
      </c>
      <c r="M10" s="159">
        <f>SUMPRODUCT((Liste!$B$5:$B$22=B10)*(Liste!$X$3:$OD$3&lt;=DATEVALUE(1&amp;D10&amp;C10))*(ISNUMBER(Liste!$X$3:$OD$3)),Liste!$X$5:$OD$22)+SUMPRODUCT((Liste!$B$5:$B$22=B10)*(Liste!$X$3:$OD$3&lt;=DATEVALUE(1&amp;D10&amp;C10))*(ISNUMBER(Liste!$X$3:$OD$3)),Liste!$Y$5:$OE$22)</f>
        <v>0</v>
      </c>
      <c r="N10" s="159">
        <f>Tabelle1[[#This Row],[beantragte h Jan-Dez]]-Tabelle1[[#This Row],[35h Jan-Dez]]</f>
        <v>-1470</v>
      </c>
      <c r="O10" s="85">
        <f>IFERROR(Tabelle1[[#This Row],[beantragte h Jan-Dez]]/Tabelle1[[#This Row],[35h Jan-Dez]],0)-1</f>
        <v>-1</v>
      </c>
      <c r="P10" s="182"/>
      <c r="Q10" s="185"/>
      <c r="R10" s="188"/>
    </row>
    <row r="11" spans="1:22" x14ac:dyDescent="0.25">
      <c r="A11" s="30">
        <v>7</v>
      </c>
      <c r="B11" s="31" t="s">
        <v>48</v>
      </c>
      <c r="C11" s="47">
        <v>2021</v>
      </c>
      <c r="D11" s="47" t="s">
        <v>10</v>
      </c>
      <c r="E11" s="32">
        <f>IFERROR(INDEX(Liste!$B$4:$T$16,MATCH(Versuch!D11,Liste!$D$4:$D$16,0),MATCH(C11,Liste!$B$4:$T$4,0)),0)</f>
        <v>21</v>
      </c>
      <c r="F11" s="37">
        <f>IF(ISNA(Tabelle1[[#This Row],[Arbeitstage]]*7),"-",Tabelle1[[#This Row],[Arbeitstage]]*7)</f>
        <v>147</v>
      </c>
      <c r="G11" s="40">
        <f>SUMPRODUCT((Liste!$B$5:$B$22=B11)*(Liste!$X$3:$OD$3=DATEVALUE(1&amp;D11&amp;C11)),Liste!$X$5:$OD$22)</f>
        <v>0</v>
      </c>
      <c r="H11" s="40">
        <f>SUMPRODUCT((Liste!$B$5:$B$22=B11)*(Liste!$X$3:$OD$3=DATEVALUE(1&amp;D11&amp;C11)),Liste!$Y$5:$OE$22)</f>
        <v>0</v>
      </c>
      <c r="I11" s="40">
        <f>Tabelle1[[#This Row],[beantragte h]]+Tabelle1[[#This Row],[nachträgliche  h]]</f>
        <v>0</v>
      </c>
      <c r="J11" s="53">
        <f>IFERROR(Tabelle1[[#This Row],[Summe]]-Tabelle1[[#This Row],[35h/ Woche]],0)</f>
        <v>-147</v>
      </c>
      <c r="K11" s="39">
        <f>IFERROR(Tabelle1[[#This Row],[Summe]]/Tabelle1[[#This Row],[35h/ Woche]],0)-1</f>
        <v>-1</v>
      </c>
      <c r="L11" s="177">
        <f>SUMPRODUCT((Liste!$E$4:$T$4=C11)*(ROW(Liste!$E$5:$T$16)-4&lt;=MATCH(D11,Liste!$D$5:$D$16,0))*(Liste!$E$5:$T$16))*7</f>
        <v>1470</v>
      </c>
      <c r="M11" s="159">
        <f>SUMPRODUCT((Liste!$B$5:$B$22=B11)*(Liste!$X$3:$OD$3&lt;=DATEVALUE(1&amp;D11&amp;C11))*(ISNUMBER(Liste!$X$3:$OD$3)),Liste!$X$5:$OD$22)+SUMPRODUCT((Liste!$B$5:$B$22=B11)*(Liste!$X$3:$OD$3&lt;=DATEVALUE(1&amp;D11&amp;C11))*(ISNUMBER(Liste!$X$3:$OD$3)),Liste!$Y$5:$OE$22)</f>
        <v>0</v>
      </c>
      <c r="N11" s="159">
        <f>Tabelle1[[#This Row],[beantragte h Jan-Dez]]-Tabelle1[[#This Row],[35h Jan-Dez]]</f>
        <v>-1470</v>
      </c>
      <c r="O11" s="84">
        <f>IFERROR(Tabelle1[[#This Row],[beantragte h Jan-Dez]]/Tabelle1[[#This Row],[35h Jan-Dez]],0)-1</f>
        <v>-1</v>
      </c>
      <c r="P11" s="182"/>
      <c r="Q11" s="185"/>
      <c r="R11" s="188"/>
    </row>
    <row r="12" spans="1:22" x14ac:dyDescent="0.25">
      <c r="A12" s="36">
        <v>8</v>
      </c>
      <c r="B12" s="31" t="s">
        <v>49</v>
      </c>
      <c r="C12" s="47">
        <v>2021</v>
      </c>
      <c r="D12" s="47" t="s">
        <v>10</v>
      </c>
      <c r="E12" s="32">
        <f>IFERROR(INDEX(Liste!$B$4:$T$16,MATCH(Versuch!D12,Liste!$D$4:$D$16,0),MATCH(C12,Liste!$B$4:$T$4,0)),0)</f>
        <v>21</v>
      </c>
      <c r="F12" s="37">
        <f>IF(ISNA(Tabelle1[[#This Row],[Arbeitstage]]*7),"-",Tabelle1[[#This Row],[Arbeitstage]]*7)</f>
        <v>147</v>
      </c>
      <c r="G12" s="38">
        <f>SUMPRODUCT((Liste!$B$5:$B$22=B12)*(Liste!$X$3:$OD$3=DATEVALUE(1&amp;D12&amp;C12)),Liste!$X$5:$OD$22)</f>
        <v>0</v>
      </c>
      <c r="H12" s="38">
        <f>SUMPRODUCT((Liste!$B$5:$B$22=B12)*(Liste!$X$3:$OD$3=DATEVALUE(1&amp;D12&amp;C12)),Liste!$Y$5:$OE$22)</f>
        <v>0</v>
      </c>
      <c r="I12" s="38">
        <f>Tabelle1[[#This Row],[beantragte h]]+Tabelle1[[#This Row],[nachträgliche  h]]</f>
        <v>0</v>
      </c>
      <c r="J12" s="53">
        <f>IFERROR(Tabelle1[[#This Row],[Summe]]-Tabelle1[[#This Row],[35h/ Woche]],0)</f>
        <v>-147</v>
      </c>
      <c r="K12" s="39">
        <f>IFERROR(Tabelle1[[#This Row],[Summe]]/Tabelle1[[#This Row],[35h/ Woche]],0)-1</f>
        <v>-1</v>
      </c>
      <c r="L12" s="177">
        <f>SUMPRODUCT((Liste!$E$4:$T$4=C12)*(ROW(Liste!$E$5:$T$16)-4&lt;=MATCH(D12,Liste!$D$5:$D$16,0))*(Liste!$E$5:$T$16))*7</f>
        <v>1470</v>
      </c>
      <c r="M12" s="159">
        <f>SUMPRODUCT((Liste!$B$5:$B$22=B12)*(Liste!$X$3:$OD$3&lt;=DATEVALUE(1&amp;D12&amp;C12))*(ISNUMBER(Liste!$X$3:$OD$3)),Liste!$X$5:$OD$22)+SUMPRODUCT((Liste!$B$5:$B$22=B12)*(Liste!$X$3:$OD$3&lt;=DATEVALUE(1&amp;D12&amp;C12))*(ISNUMBER(Liste!$X$3:$OD$3)),Liste!$Y$5:$OE$22)</f>
        <v>0</v>
      </c>
      <c r="N12" s="159">
        <f>Tabelle1[[#This Row],[beantragte h Jan-Dez]]-Tabelle1[[#This Row],[35h Jan-Dez]]</f>
        <v>-1470</v>
      </c>
      <c r="O12" s="85">
        <f>IFERROR(Tabelle1[[#This Row],[beantragte h Jan-Dez]]/Tabelle1[[#This Row],[35h Jan-Dez]],0)-1</f>
        <v>-1</v>
      </c>
      <c r="P12" s="182"/>
      <c r="Q12" s="185"/>
      <c r="R12" s="188"/>
    </row>
    <row r="13" spans="1:22" x14ac:dyDescent="0.25">
      <c r="A13" s="30">
        <v>9</v>
      </c>
      <c r="B13" s="31" t="s">
        <v>50</v>
      </c>
      <c r="C13" s="47">
        <v>2021</v>
      </c>
      <c r="D13" s="47" t="s">
        <v>10</v>
      </c>
      <c r="E13" s="32">
        <f>IFERROR(INDEX(Liste!$B$4:$T$16,MATCH(Versuch!D13,Liste!$D$4:$D$16,0),MATCH(C13,Liste!$B$4:$T$4,0)),0)</f>
        <v>21</v>
      </c>
      <c r="F13" s="37">
        <f>IF(ISNA(Tabelle1[[#This Row],[Arbeitstage]]*7),"-",Tabelle1[[#This Row],[Arbeitstage]]*7)</f>
        <v>147</v>
      </c>
      <c r="G13" s="40">
        <f>SUMPRODUCT((Liste!$B$5:$B$22=B13)*(Liste!$X$3:$OD$3=DATEVALUE(1&amp;D13&amp;C13)),Liste!$X$5:$OD$22)</f>
        <v>0</v>
      </c>
      <c r="H13" s="40">
        <f>SUMPRODUCT((Liste!$B$5:$B$22=B13)*(Liste!$X$3:$OD$3=DATEVALUE(1&amp;D13&amp;C13)),Liste!$Y$5:$OE$22)</f>
        <v>0</v>
      </c>
      <c r="I13" s="40">
        <f>Tabelle1[[#This Row],[beantragte h]]+Tabelle1[[#This Row],[nachträgliche  h]]</f>
        <v>0</v>
      </c>
      <c r="J13" s="53">
        <f>IFERROR(Tabelle1[[#This Row],[Summe]]-Tabelle1[[#This Row],[35h/ Woche]],0)</f>
        <v>-147</v>
      </c>
      <c r="K13" s="39">
        <f>IFERROR(Tabelle1[[#This Row],[Summe]]/Tabelle1[[#This Row],[35h/ Woche]],0)-1</f>
        <v>-1</v>
      </c>
      <c r="L13" s="177">
        <f>SUMPRODUCT((Liste!$E$4:$T$4=C13)*(ROW(Liste!$E$5:$T$16)-4&lt;=MATCH(D13,Liste!$D$5:$D$16,0))*(Liste!$E$5:$T$16))*7</f>
        <v>1470</v>
      </c>
      <c r="M13" s="159">
        <f>SUMPRODUCT((Liste!$B$5:$B$22=B13)*(Liste!$X$3:$OD$3&lt;=DATEVALUE(1&amp;D13&amp;C13))*(ISNUMBER(Liste!$X$3:$OD$3)),Liste!$X$5:$OD$22)+SUMPRODUCT((Liste!$B$5:$B$22=B13)*(Liste!$X$3:$OD$3&lt;=DATEVALUE(1&amp;D13&amp;C13))*(ISNUMBER(Liste!$X$3:$OD$3)),Liste!$Y$5:$OE$22)</f>
        <v>0</v>
      </c>
      <c r="N13" s="159">
        <f>Tabelle1[[#This Row],[beantragte h Jan-Dez]]-Tabelle1[[#This Row],[35h Jan-Dez]]</f>
        <v>-1470</v>
      </c>
      <c r="O13" s="95">
        <f>IFERROR(Tabelle1[[#This Row],[beantragte h Jan-Dez]]/Tabelle1[[#This Row],[35h Jan-Dez]],0)-1</f>
        <v>-1</v>
      </c>
      <c r="P13" s="182"/>
      <c r="Q13" s="185"/>
      <c r="R13" s="188"/>
    </row>
    <row r="14" spans="1:22" x14ac:dyDescent="0.25">
      <c r="A14" s="36">
        <v>10</v>
      </c>
      <c r="B14" s="31" t="s">
        <v>51</v>
      </c>
      <c r="C14" s="47">
        <v>2021</v>
      </c>
      <c r="D14" s="47" t="s">
        <v>10</v>
      </c>
      <c r="E14" s="32">
        <f>IFERROR(INDEX(Liste!$B$4:$T$16,MATCH(Versuch!D14,Liste!$D$4:$D$16,0),MATCH(C14,Liste!$B$4:$T$4,0)),0)</f>
        <v>21</v>
      </c>
      <c r="F14" s="37">
        <f>IF(ISNA(Tabelle1[[#This Row],[Arbeitstage]]*7),"-",Tabelle1[[#This Row],[Arbeitstage]]*7)</f>
        <v>147</v>
      </c>
      <c r="G14" s="38">
        <f>SUMPRODUCT((Liste!$B$5:$B$22=B14)*(Liste!$X$3:$OD$3=DATEVALUE(1&amp;D14&amp;C14)),Liste!$X$5:$OD$22)</f>
        <v>0</v>
      </c>
      <c r="H14" s="38">
        <f>SUMPRODUCT((Liste!$B$5:$B$22=B14)*(Liste!$X$3:$OD$3=DATEVALUE(1&amp;D14&amp;C14)),Liste!$Y$5:$OE$22)</f>
        <v>0</v>
      </c>
      <c r="I14" s="38">
        <f>Tabelle1[[#This Row],[beantragte h]]+Tabelle1[[#This Row],[nachträgliche  h]]</f>
        <v>0</v>
      </c>
      <c r="J14" s="53">
        <f>IFERROR(Tabelle1[[#This Row],[Summe]]-Tabelle1[[#This Row],[35h/ Woche]],0)</f>
        <v>-147</v>
      </c>
      <c r="K14" s="39">
        <f>IFERROR(Tabelle1[[#This Row],[Summe]]/Tabelle1[[#This Row],[35h/ Woche]],0)-1</f>
        <v>-1</v>
      </c>
      <c r="L14" s="177">
        <f>SUMPRODUCT((Liste!$E$4:$T$4=C14)*(ROW(Liste!$E$5:$T$16)-4&lt;=MATCH(D14,Liste!$D$5:$D$16,0))*(Liste!$E$5:$T$16))*7</f>
        <v>1470</v>
      </c>
      <c r="M14" s="159">
        <f>SUMPRODUCT((Liste!$B$5:$B$22=B14)*(Liste!$X$3:$OD$3&lt;=DATEVALUE(1&amp;D14&amp;C14))*(ISNUMBER(Liste!$X$3:$OD$3)),Liste!$X$5:$OD$22)+SUMPRODUCT((Liste!$B$5:$B$22=B14)*(Liste!$X$3:$OD$3&lt;=DATEVALUE(1&amp;D14&amp;C14))*(ISNUMBER(Liste!$X$3:$OD$3)),Liste!$Y$5:$OE$22)</f>
        <v>0</v>
      </c>
      <c r="N14" s="159">
        <f>Tabelle1[[#This Row],[beantragte h Jan-Dez]]-Tabelle1[[#This Row],[35h Jan-Dez]]</f>
        <v>-1470</v>
      </c>
      <c r="O14" s="85">
        <f>IFERROR(Tabelle1[[#This Row],[beantragte h Jan-Dez]]/Tabelle1[[#This Row],[35h Jan-Dez]],0)-1</f>
        <v>-1</v>
      </c>
      <c r="P14" s="182"/>
      <c r="Q14" s="185"/>
      <c r="R14" s="188"/>
    </row>
    <row r="15" spans="1:22" x14ac:dyDescent="0.25">
      <c r="A15" s="30">
        <v>11</v>
      </c>
      <c r="B15" s="31" t="s">
        <v>52</v>
      </c>
      <c r="C15" s="47">
        <v>2021</v>
      </c>
      <c r="D15" s="47" t="s">
        <v>10</v>
      </c>
      <c r="E15" s="32">
        <f>IFERROR(INDEX(Liste!$B$4:$T$16,MATCH(Versuch!D15,Liste!$D$4:$D$16,0),MATCH(C15,Liste!$B$4:$T$4,0)),0)</f>
        <v>21</v>
      </c>
      <c r="F15" s="37">
        <f>IF(ISNA(Tabelle1[[#This Row],[Arbeitstage]]*7),"-",Tabelle1[[#This Row],[Arbeitstage]]*7)</f>
        <v>147</v>
      </c>
      <c r="G15" s="40">
        <f>SUMPRODUCT((Liste!$B$5:$B$22=B15)*(Liste!$X$3:$OD$3=DATEVALUE(1&amp;D15&amp;C15)),Liste!$X$5:$OD$22)</f>
        <v>0</v>
      </c>
      <c r="H15" s="40">
        <f>SUMPRODUCT((Liste!$B$5:$B$22=B15)*(Liste!$X$3:$OD$3=DATEVALUE(1&amp;D15&amp;C15)),Liste!$Y$5:$OE$22)</f>
        <v>0</v>
      </c>
      <c r="I15" s="40">
        <f>Tabelle1[[#This Row],[beantragte h]]+Tabelle1[[#This Row],[nachträgliche  h]]</f>
        <v>0</v>
      </c>
      <c r="J15" s="53">
        <f>IFERROR(Tabelle1[[#This Row],[Summe]]-Tabelle1[[#This Row],[35h/ Woche]],0)</f>
        <v>-147</v>
      </c>
      <c r="K15" s="39">
        <f>IFERROR(Tabelle1[[#This Row],[Summe]]/Tabelle1[[#This Row],[35h/ Woche]],0)-1</f>
        <v>-1</v>
      </c>
      <c r="L15" s="177">
        <f>SUMPRODUCT((Liste!$E$4:$T$4=C15)*(ROW(Liste!$E$5:$T$16)-4&lt;=MATCH(D15,Liste!$D$5:$D$16,0))*(Liste!$E$5:$T$16))*7</f>
        <v>1470</v>
      </c>
      <c r="M15" s="159">
        <f>SUMPRODUCT((Liste!$B$5:$B$22=B15)*(Liste!$X$3:$OD$3&lt;=DATEVALUE(1&amp;D15&amp;C15))*(ISNUMBER(Liste!$X$3:$OD$3)),Liste!$X$5:$OD$22)+SUMPRODUCT((Liste!$B$5:$B$22=B15)*(Liste!$X$3:$OD$3&lt;=DATEVALUE(1&amp;D15&amp;C15))*(ISNUMBER(Liste!$X$3:$OD$3)),Liste!$Y$5:$OE$22)</f>
        <v>0</v>
      </c>
      <c r="N15" s="159">
        <f>Tabelle1[[#This Row],[beantragte h Jan-Dez]]-Tabelle1[[#This Row],[35h Jan-Dez]]</f>
        <v>-1470</v>
      </c>
      <c r="O15" s="84">
        <f>IFERROR(Tabelle1[[#This Row],[beantragte h Jan-Dez]]/Tabelle1[[#This Row],[35h Jan-Dez]],0)-1</f>
        <v>-1</v>
      </c>
      <c r="P15" s="182"/>
      <c r="Q15" s="185"/>
      <c r="R15" s="188"/>
    </row>
    <row r="16" spans="1:22" x14ac:dyDescent="0.25">
      <c r="A16" s="36">
        <v>12</v>
      </c>
      <c r="B16" s="31" t="s">
        <v>53</v>
      </c>
      <c r="C16" s="47">
        <v>2021</v>
      </c>
      <c r="D16" s="47" t="s">
        <v>10</v>
      </c>
      <c r="E16" s="32">
        <f>IFERROR(INDEX(Liste!$B$4:$T$16,MATCH(Versuch!D16,Liste!$D$4:$D$16,0),MATCH(C16,Liste!$B$4:$T$4,0)),0)</f>
        <v>21</v>
      </c>
      <c r="F16" s="37">
        <f>IF(ISNA(Tabelle1[[#This Row],[Arbeitstage]]*7),"-",Tabelle1[[#This Row],[Arbeitstage]]*7)</f>
        <v>147</v>
      </c>
      <c r="G16" s="38">
        <f>SUMPRODUCT((Liste!$B$5:$B$22=B16)*(Liste!$X$3:$OD$3=DATEVALUE(1&amp;D16&amp;C16)),Liste!$X$5:$OD$22)</f>
        <v>0</v>
      </c>
      <c r="H16" s="38">
        <f>SUMPRODUCT((Liste!$B$5:$B$22=B16)*(Liste!$X$3:$OD$3=DATEVALUE(1&amp;D16&amp;C16)),Liste!$Y$5:$OE$22)</f>
        <v>0</v>
      </c>
      <c r="I16" s="38">
        <f>Tabelle1[[#This Row],[beantragte h]]+Tabelle1[[#This Row],[nachträgliche  h]]</f>
        <v>0</v>
      </c>
      <c r="J16" s="54">
        <f>IFERROR(Tabelle1[[#This Row],[Summe]]-Tabelle1[[#This Row],[35h/ Woche]],0)</f>
        <v>-147</v>
      </c>
      <c r="K16" s="39">
        <f>IFERROR(Tabelle1[[#This Row],[Summe]]/Tabelle1[[#This Row],[35h/ Woche]],0)-1</f>
        <v>-1</v>
      </c>
      <c r="L16" s="177">
        <f>SUMPRODUCT((Liste!$E$4:$T$4=C16)*(ROW(Liste!$E$5:$T$16)-4&lt;=MATCH(D16,Liste!$D$5:$D$16,0))*(Liste!$E$5:$T$16))*7</f>
        <v>1470</v>
      </c>
      <c r="M16" s="159">
        <f>SUMPRODUCT((Liste!$B$5:$B$22=B16)*(Liste!$X$3:$OD$3&lt;=DATEVALUE(1&amp;D16&amp;C16))*(ISNUMBER(Liste!$X$3:$OD$3)),Liste!$X$5:$OD$22)+SUMPRODUCT((Liste!$B$5:$B$22=B16)*(Liste!$X$3:$OD$3&lt;=DATEVALUE(1&amp;D16&amp;C16))*(ISNUMBER(Liste!$X$3:$OD$3)),Liste!$Y$5:$OE$22)</f>
        <v>0</v>
      </c>
      <c r="N16" s="159">
        <f>Tabelle1[[#This Row],[beantragte h Jan-Dez]]-Tabelle1[[#This Row],[35h Jan-Dez]]</f>
        <v>-1470</v>
      </c>
      <c r="O16" s="85">
        <f>IFERROR(Tabelle1[[#This Row],[beantragte h Jan-Dez]]/Tabelle1[[#This Row],[35h Jan-Dez]],0)-1</f>
        <v>-1</v>
      </c>
      <c r="P16" s="182"/>
      <c r="Q16" s="185"/>
      <c r="R16" s="188"/>
    </row>
    <row r="17" spans="1:19" x14ac:dyDescent="0.25">
      <c r="A17" s="30">
        <v>13</v>
      </c>
      <c r="B17" s="31" t="s">
        <v>54</v>
      </c>
      <c r="C17" s="47">
        <v>2021</v>
      </c>
      <c r="D17" s="47" t="s">
        <v>10</v>
      </c>
      <c r="E17" s="32">
        <f>IFERROR(INDEX(Liste!$B$4:$T$16,MATCH(Versuch!D17,Liste!$D$4:$D$16,0),MATCH(C17,Liste!$B$4:$T$4,0)),0)</f>
        <v>21</v>
      </c>
      <c r="F17" s="37">
        <f>IF(ISNA(Tabelle1[[#This Row],[Arbeitstage]]*7),"-",Tabelle1[[#This Row],[Arbeitstage]]*7)</f>
        <v>147</v>
      </c>
      <c r="G17" s="40">
        <f>SUMPRODUCT((Liste!$B$5:$B$22=B17)*(Liste!$X$3:$OD$3=DATEVALUE(1&amp;D17&amp;C17)),Liste!$X$5:$OD$22)</f>
        <v>0</v>
      </c>
      <c r="H17" s="40">
        <f>SUMPRODUCT((Liste!$B$5:$B$22=B17)*(Liste!$X$3:$OD$3=DATEVALUE(1&amp;D17&amp;C17)),Liste!$Y$5:$OE$22)</f>
        <v>0</v>
      </c>
      <c r="I17" s="40">
        <f>Tabelle1[[#This Row],[beantragte h]]+Tabelle1[[#This Row],[nachträgliche  h]]</f>
        <v>0</v>
      </c>
      <c r="J17" s="53">
        <f>IFERROR(Tabelle1[[#This Row],[Summe]]-Tabelle1[[#This Row],[35h/ Woche]],0)</f>
        <v>-147</v>
      </c>
      <c r="K17" s="39">
        <f>IFERROR(Tabelle1[[#This Row],[Summe]]/Tabelle1[[#This Row],[35h/ Woche]],0)-1</f>
        <v>-1</v>
      </c>
      <c r="L17" s="177">
        <f>SUMPRODUCT((Liste!$E$4:$T$4=C17)*(ROW(Liste!$E$5:$T$16)-4&lt;=MATCH(D17,Liste!$D$5:$D$16,0))*(Liste!$E$5:$T$16))*7</f>
        <v>1470</v>
      </c>
      <c r="M17" s="159">
        <f>SUMPRODUCT((Liste!$B$5:$B$22=B17)*(Liste!$X$3:$OD$3&lt;=DATEVALUE(1&amp;D17&amp;C17))*(ISNUMBER(Liste!$X$3:$OD$3)),Liste!$X$5:$OD$22)+SUMPRODUCT((Liste!$B$5:$B$22=B17)*(Liste!$X$3:$OD$3&lt;=DATEVALUE(1&amp;D17&amp;C17))*(ISNUMBER(Liste!$X$3:$OD$3)),Liste!$Y$5:$OE$22)</f>
        <v>0</v>
      </c>
      <c r="N17" s="159">
        <f>Tabelle1[[#This Row],[beantragte h Jan-Dez]]-Tabelle1[[#This Row],[35h Jan-Dez]]</f>
        <v>-1470</v>
      </c>
      <c r="O17" s="84">
        <f>IFERROR(Tabelle1[[#This Row],[beantragte h Jan-Dez]]/Tabelle1[[#This Row],[35h Jan-Dez]],0)-1</f>
        <v>-1</v>
      </c>
      <c r="P17" s="182"/>
      <c r="Q17" s="185"/>
      <c r="R17" s="188"/>
    </row>
    <row r="18" spans="1:19" x14ac:dyDescent="0.25">
      <c r="A18" s="36">
        <v>14</v>
      </c>
      <c r="B18" s="31" t="s">
        <v>56</v>
      </c>
      <c r="C18" s="47">
        <v>2021</v>
      </c>
      <c r="D18" s="47" t="s">
        <v>10</v>
      </c>
      <c r="E18" s="32">
        <f>IFERROR(INDEX(Liste!$B$4:$T$16,MATCH(Versuch!D18,Liste!$D$4:$D$16,0),MATCH(C18,Liste!$B$4:$T$4,0)),0)</f>
        <v>21</v>
      </c>
      <c r="F18" s="37">
        <f>IF(ISNA(Tabelle1[[#This Row],[Arbeitstage]]*7),"-",Tabelle1[[#This Row],[Arbeitstage]]*7)</f>
        <v>147</v>
      </c>
      <c r="G18" s="38">
        <f>SUMPRODUCT((Liste!$B$5:$B$22=B18)*(Liste!$X$3:$OD$3=DATEVALUE(1&amp;D18&amp;C18)),Liste!$X$5:$OD$22)</f>
        <v>0</v>
      </c>
      <c r="H18" s="38">
        <f>SUMPRODUCT((Liste!$B$5:$B$22=B18)*(Liste!$X$3:$OD$3=DATEVALUE(1&amp;D18&amp;C18)),Liste!$Y$5:$OE$22)</f>
        <v>0</v>
      </c>
      <c r="I18" s="38">
        <f>Tabelle1[[#This Row],[beantragte h]]+Tabelle1[[#This Row],[nachträgliche  h]]</f>
        <v>0</v>
      </c>
      <c r="J18" s="53">
        <f>IFERROR(Tabelle1[[#This Row],[Summe]]-Tabelle1[[#This Row],[35h/ Woche]],0)</f>
        <v>-147</v>
      </c>
      <c r="K18" s="39">
        <f>IFERROR(Tabelle1[[#This Row],[Summe]]/Tabelle1[[#This Row],[35h/ Woche]],0)-1</f>
        <v>-1</v>
      </c>
      <c r="L18" s="177">
        <f>SUMPRODUCT((Liste!$E$4:$T$4=C18)*(ROW(Liste!$E$5:$T$16)-4&lt;=MATCH(D18,Liste!$D$5:$D$16,0))*(Liste!$E$5:$T$16))*7</f>
        <v>1470</v>
      </c>
      <c r="M18" s="159">
        <f>SUMPRODUCT((Liste!$B$5:$B$22=B18)*(Liste!$X$3:$OD$3&lt;=DATEVALUE(1&amp;D18&amp;C18))*(ISNUMBER(Liste!$X$3:$OD$3)),Liste!$X$5:$OD$22)+SUMPRODUCT((Liste!$B$5:$B$22=B18)*(Liste!$X$3:$OD$3&lt;=DATEVALUE(1&amp;D18&amp;C18))*(ISNUMBER(Liste!$X$3:$OD$3)),Liste!$Y$5:$OE$22)</f>
        <v>0</v>
      </c>
      <c r="N18" s="159">
        <f>Tabelle1[[#This Row],[beantragte h Jan-Dez]]-Tabelle1[[#This Row],[35h Jan-Dez]]</f>
        <v>-1470</v>
      </c>
      <c r="O18" s="85">
        <f>IFERROR(Tabelle1[[#This Row],[beantragte h Jan-Dez]]/Tabelle1[[#This Row],[35h Jan-Dez]],0)-1</f>
        <v>-1</v>
      </c>
      <c r="P18" s="182"/>
      <c r="Q18" s="185"/>
      <c r="R18" s="188"/>
    </row>
    <row r="19" spans="1:19" x14ac:dyDescent="0.25">
      <c r="A19" s="30">
        <v>15</v>
      </c>
      <c r="B19" s="31" t="s">
        <v>57</v>
      </c>
      <c r="C19" s="47">
        <v>2021</v>
      </c>
      <c r="D19" s="47" t="s">
        <v>10</v>
      </c>
      <c r="E19" s="32">
        <f>IFERROR(INDEX(Liste!$B$4:$T$16,MATCH(Versuch!D19,Liste!$D$4:$D$16,0),MATCH(C19,Liste!$B$4:$T$4,0)),0)</f>
        <v>21</v>
      </c>
      <c r="F19" s="37">
        <f>IF(ISNA(Tabelle1[[#This Row],[Arbeitstage]]*7),"-",Tabelle1[[#This Row],[Arbeitstage]]*7)</f>
        <v>147</v>
      </c>
      <c r="G19" s="40">
        <f>SUMPRODUCT((Liste!$B$5:$B$22=B19)*(Liste!$X$3:$OD$3=DATEVALUE(1&amp;D19&amp;C19)),Liste!$X$5:$OD$22)</f>
        <v>0</v>
      </c>
      <c r="H19" s="40">
        <f>SUMPRODUCT((Liste!$B$5:$B$22=B19)*(Liste!$X$3:$OD$3=DATEVALUE(1&amp;D19&amp;C19)),Liste!$Y$5:$OE$22)</f>
        <v>0</v>
      </c>
      <c r="I19" s="40">
        <f>Tabelle1[[#This Row],[beantragte h]]+Tabelle1[[#This Row],[nachträgliche  h]]</f>
        <v>0</v>
      </c>
      <c r="J19" s="53">
        <f>IFERROR(Tabelle1[[#This Row],[Summe]]-Tabelle1[[#This Row],[35h/ Woche]],0)</f>
        <v>-147</v>
      </c>
      <c r="K19" s="39">
        <f>IFERROR(Tabelle1[[#This Row],[Summe]]/Tabelle1[[#This Row],[35h/ Woche]],0)-1</f>
        <v>-1</v>
      </c>
      <c r="L19" s="177">
        <f>SUMPRODUCT((Liste!$E$4:$T$4=C19)*(ROW(Liste!$E$5:$T$16)-4&lt;=MATCH(D19,Liste!$D$5:$D$16,0))*(Liste!$E$5:$T$16))*7</f>
        <v>1470</v>
      </c>
      <c r="M19" s="159">
        <f>SUMPRODUCT((Liste!$B$5:$B$22=B19)*(Liste!$X$3:$OD$3&lt;=DATEVALUE(1&amp;D19&amp;C19))*(ISNUMBER(Liste!$X$3:$OD$3)),Liste!$X$5:$OD$22)+SUMPRODUCT((Liste!$B$5:$B$22=B19)*(Liste!$X$3:$OD$3&lt;=DATEVALUE(1&amp;D19&amp;C19))*(ISNUMBER(Liste!$X$3:$OD$3)),Liste!$Y$5:$OE$22)</f>
        <v>0</v>
      </c>
      <c r="N19" s="159">
        <f>Tabelle1[[#This Row],[beantragte h Jan-Dez]]-Tabelle1[[#This Row],[35h Jan-Dez]]</f>
        <v>-1470</v>
      </c>
      <c r="O19" s="84">
        <f>IFERROR(Tabelle1[[#This Row],[beantragte h Jan-Dez]]/Tabelle1[[#This Row],[35h Jan-Dez]],0)-1</f>
        <v>-1</v>
      </c>
      <c r="P19" s="182"/>
      <c r="Q19" s="185"/>
      <c r="R19" s="188"/>
    </row>
    <row r="20" spans="1:19" x14ac:dyDescent="0.25">
      <c r="A20" s="36">
        <v>16</v>
      </c>
      <c r="B20" s="31" t="s">
        <v>58</v>
      </c>
      <c r="C20" s="47">
        <v>2021</v>
      </c>
      <c r="D20" s="47" t="s">
        <v>10</v>
      </c>
      <c r="E20" s="32">
        <f>IFERROR(INDEX(Liste!$B$4:$T$16,MATCH(Versuch!D20,Liste!$D$4:$D$16,0),MATCH(C20,Liste!$B$4:$T$4,0)),0)</f>
        <v>21</v>
      </c>
      <c r="F20" s="37">
        <f>IF(ISNA(Tabelle1[[#This Row],[Arbeitstage]]*7),"-",Tabelle1[[#This Row],[Arbeitstage]]*7)</f>
        <v>147</v>
      </c>
      <c r="G20" s="38">
        <f>SUMPRODUCT((Liste!$B$5:$B$22=B20)*(Liste!$X$3:$OD$3=DATEVALUE(1&amp;D20&amp;C20)),Liste!$X$5:$OD$22)</f>
        <v>0</v>
      </c>
      <c r="H20" s="38">
        <f>SUMPRODUCT((Liste!$B$5:$B$22=B20)*(Liste!$X$3:$OD$3=DATEVALUE(1&amp;D20&amp;C20)),Liste!$Y$5:$OE$22)</f>
        <v>0</v>
      </c>
      <c r="I20" s="38">
        <f>Tabelle1[[#This Row],[beantragte h]]+Tabelle1[[#This Row],[nachträgliche  h]]</f>
        <v>0</v>
      </c>
      <c r="J20" s="53">
        <f>IFERROR(Tabelle1[[#This Row],[Summe]]-Tabelle1[[#This Row],[35h/ Woche]],0)</f>
        <v>-147</v>
      </c>
      <c r="K20" s="39">
        <f>IFERROR(Tabelle1[[#This Row],[Summe]]/Tabelle1[[#This Row],[35h/ Woche]],0)-1</f>
        <v>-1</v>
      </c>
      <c r="L20" s="177">
        <f>SUMPRODUCT((Liste!$E$4:$T$4=C20)*(ROW(Liste!$E$5:$T$16)-4&lt;=MATCH(D20,Liste!$D$5:$D$16,0))*(Liste!$E$5:$T$16))*7</f>
        <v>1470</v>
      </c>
      <c r="M20" s="159">
        <f>SUMPRODUCT((Liste!$B$5:$B$22=B20)*(Liste!$X$3:$OD$3&lt;=DATEVALUE(1&amp;D20&amp;C20))*(ISNUMBER(Liste!$X$3:$OD$3)),Liste!$X$5:$OD$22)+SUMPRODUCT((Liste!$B$5:$B$22=B20)*(Liste!$X$3:$OD$3&lt;=DATEVALUE(1&amp;D20&amp;C20))*(ISNUMBER(Liste!$X$3:$OD$3)),Liste!$Y$5:$OE$22)</f>
        <v>0</v>
      </c>
      <c r="N20" s="159">
        <f>Tabelle1[[#This Row],[beantragte h Jan-Dez]]-Tabelle1[[#This Row],[35h Jan-Dez]]</f>
        <v>-1470</v>
      </c>
      <c r="O20" s="85">
        <f>IFERROR(Tabelle1[[#This Row],[beantragte h Jan-Dez]]/Tabelle1[[#This Row],[35h Jan-Dez]],0)-1</f>
        <v>-1</v>
      </c>
      <c r="P20" s="182"/>
      <c r="Q20" s="185"/>
      <c r="R20" s="188"/>
    </row>
    <row r="21" spans="1:19" x14ac:dyDescent="0.25">
      <c r="A21" s="30">
        <v>17</v>
      </c>
      <c r="B21" s="31" t="s">
        <v>59</v>
      </c>
      <c r="C21" s="47">
        <v>2021</v>
      </c>
      <c r="D21" s="47" t="s">
        <v>10</v>
      </c>
      <c r="E21" s="32">
        <f>IFERROR(INDEX(Liste!$B$4:$T$16,MATCH(Versuch!D21,Liste!$D$4:$D$16,0),MATCH(C21,Liste!$B$4:$T$4,0)),0)</f>
        <v>21</v>
      </c>
      <c r="F21" s="37">
        <f>IF(ISNA(Tabelle1[[#This Row],[Arbeitstage]]*7),"-",Tabelle1[[#This Row],[Arbeitstage]]*7)</f>
        <v>147</v>
      </c>
      <c r="G21" s="40">
        <f>SUMPRODUCT((Liste!$B$5:$B$22=B21)*(Liste!$X$3:$OD$3=DATEVALUE(1&amp;D21&amp;C21)),Liste!$X$5:$OD$22)</f>
        <v>0</v>
      </c>
      <c r="H21" s="40">
        <f>SUMPRODUCT((Liste!$B$5:$B$22=B21)*(Liste!$X$3:$OD$3=DATEVALUE(1&amp;D21&amp;C21)),Liste!$Y$5:$OE$22)</f>
        <v>0</v>
      </c>
      <c r="I21" s="40">
        <f>Tabelle1[[#This Row],[beantragte h]]+Tabelle1[[#This Row],[nachträgliche  h]]</f>
        <v>0</v>
      </c>
      <c r="J21" s="53">
        <f>IFERROR(Tabelle1[[#This Row],[Summe]]-Tabelle1[[#This Row],[35h/ Woche]],0)</f>
        <v>-147</v>
      </c>
      <c r="K21" s="39">
        <f>IFERROR(Tabelle1[[#This Row],[Summe]]/Tabelle1[[#This Row],[35h/ Woche]],0)-1</f>
        <v>-1</v>
      </c>
      <c r="L21" s="177">
        <f>SUMPRODUCT((Liste!$E$4:$T$4=C21)*(ROW(Liste!$E$5:$T$16)-4&lt;=MATCH(D21,Liste!$D$5:$D$16,0))*(Liste!$E$5:$T$16))*7</f>
        <v>1470</v>
      </c>
      <c r="M21" s="159">
        <f>SUMPRODUCT((Liste!$B$5:$B$22=B21)*(Liste!$X$3:$OD$3&lt;=DATEVALUE(1&amp;D21&amp;C21))*(ISNUMBER(Liste!$X$3:$OD$3)),Liste!$X$5:$OD$22)+SUMPRODUCT((Liste!$B$5:$B$22=B21)*(Liste!$X$3:$OD$3&lt;=DATEVALUE(1&amp;D21&amp;C21))*(ISNUMBER(Liste!$X$3:$OD$3)),Liste!$Y$5:$OE$22)</f>
        <v>0</v>
      </c>
      <c r="N21" s="159">
        <f>Tabelle1[[#This Row],[beantragte h Jan-Dez]]-Tabelle1[[#This Row],[35h Jan-Dez]]</f>
        <v>-1470</v>
      </c>
      <c r="O21" s="84">
        <f>IFERROR(Tabelle1[[#This Row],[beantragte h Jan-Dez]]/Tabelle1[[#This Row],[35h Jan-Dez]],0)-1</f>
        <v>-1</v>
      </c>
      <c r="P21" s="182"/>
      <c r="Q21" s="185"/>
      <c r="R21" s="188"/>
    </row>
    <row r="22" spans="1:19" ht="14.4" thickBot="1" x14ac:dyDescent="0.3">
      <c r="A22" s="41">
        <v>18</v>
      </c>
      <c r="B22" s="42" t="s">
        <v>60</v>
      </c>
      <c r="C22" s="48">
        <v>2021</v>
      </c>
      <c r="D22" s="48" t="s">
        <v>10</v>
      </c>
      <c r="E22" s="43">
        <f>IFERROR(INDEX(Liste!$B$4:$T$16,MATCH(Versuch!D22,Liste!$D$4:$D$16,0),MATCH(C22,Liste!$B$4:$T$4,0)),0)</f>
        <v>21</v>
      </c>
      <c r="F22" s="44">
        <f>IF(ISNA(Tabelle1[[#This Row],[Arbeitstage]]*7),"-",Tabelle1[[#This Row],[Arbeitstage]]*7)</f>
        <v>147</v>
      </c>
      <c r="G22" s="158">
        <f>SUMPRODUCT((Liste!$B$5:$B$22=B22)*(Liste!$X$3:$OD$3=DATEVALUE(1&amp;D22&amp;C22)),Liste!$X$5:$OD$22)</f>
        <v>0</v>
      </c>
      <c r="H22" s="174">
        <f>SUMPRODUCT((Liste!$B$5:$B$22=B22)*(Liste!$X$3:$OD$3=DATEVALUE(1&amp;D22&amp;C22)),Liste!$Y$5:$OE$22)</f>
        <v>0</v>
      </c>
      <c r="I22" s="45">
        <f>Tabelle1[[#This Row],[beantragte h]]+Tabelle1[[#This Row],[nachträgliche  h]]</f>
        <v>0</v>
      </c>
      <c r="J22" s="55">
        <f>IFERROR(Tabelle1[[#This Row],[Summe]]-Tabelle1[[#This Row],[35h/ Woche]],0)</f>
        <v>-147</v>
      </c>
      <c r="K22" s="46">
        <f>IFERROR(Tabelle1[[#This Row],[Summe]]/Tabelle1[[#This Row],[35h/ Woche]],0)-1</f>
        <v>-1</v>
      </c>
      <c r="L22" s="177">
        <f>SUMPRODUCT((Liste!$E$4:$T$4=C21)*(ROW(Liste!$E$5:$T$16)-4&lt;=MATCH(D21,Liste!$D$5:$D$16,0))*(Liste!$E$5:$T$16))*7</f>
        <v>1470</v>
      </c>
      <c r="M22" s="159">
        <f>SUMPRODUCT((Liste!$B$5:$B$22=B22)*(Liste!$X$3:$OD$3&lt;=DATEVALUE(1&amp;D22&amp;C22))*(ISNUMBER(Liste!$X$3:$OD$3)),Liste!$X$5:$OD$22)+SUMPRODUCT((Liste!$B$5:$B$22=B22)*(Liste!$X$3:$OD$3&lt;=DATEVALUE(1&amp;D22&amp;C22))*(ISNUMBER(Liste!$X$3:$OD$3)),Liste!$Y$5:$OE$22)</f>
        <v>0</v>
      </c>
      <c r="N22" s="107">
        <f>Tabelle1[[#This Row],[beantragte h Jan-Dez]]-Tabelle1[[#This Row],[35h Jan-Dez]]</f>
        <v>-1470</v>
      </c>
      <c r="O22" s="157">
        <f>IFERROR(Tabelle1[[#This Row],[beantragte h Jan-Dez]]/Tabelle1[[#This Row],[35h Jan-Dez]],0)-1</f>
        <v>-1</v>
      </c>
      <c r="P22" s="183"/>
      <c r="Q22" s="186"/>
      <c r="R22" s="189"/>
    </row>
    <row r="23" spans="1:19" x14ac:dyDescent="0.25">
      <c r="A23" s="165"/>
      <c r="B23" s="148"/>
      <c r="C23" s="148"/>
      <c r="D23" s="148"/>
      <c r="E23" s="148"/>
      <c r="F23" s="170"/>
      <c r="G23" s="107"/>
      <c r="H23" s="107"/>
      <c r="I23" s="107"/>
      <c r="J23" s="107"/>
      <c r="K23" s="171"/>
      <c r="L23" s="148"/>
      <c r="M23" s="117"/>
      <c r="N23" s="117"/>
      <c r="O23" s="167"/>
      <c r="P23" s="117"/>
      <c r="Q23" s="117"/>
      <c r="R23" s="117"/>
      <c r="S23" s="117"/>
    </row>
    <row r="24" spans="1:19" x14ac:dyDescent="0.25">
      <c r="A24" s="165"/>
      <c r="B24" s="110"/>
      <c r="C24" s="110"/>
      <c r="D24" s="110"/>
      <c r="E24" s="110"/>
      <c r="F24" s="110"/>
      <c r="G24" s="110"/>
      <c r="H24" s="110"/>
      <c r="I24" s="117"/>
      <c r="J24" s="117"/>
      <c r="K24" s="117"/>
      <c r="L24" s="148"/>
      <c r="M24" s="117"/>
      <c r="N24" s="117"/>
      <c r="O24" s="166"/>
      <c r="P24" s="117"/>
      <c r="Q24" s="117"/>
      <c r="R24" s="117"/>
      <c r="S24" s="117"/>
    </row>
    <row r="25" spans="1:19" x14ac:dyDescent="0.25">
      <c r="A25" s="165"/>
      <c r="B25" s="117"/>
      <c r="C25" s="117"/>
      <c r="D25" s="117"/>
      <c r="E25" s="117"/>
      <c r="F25" s="117"/>
      <c r="G25" s="117"/>
      <c r="H25" s="117"/>
      <c r="I25" s="117"/>
      <c r="J25" s="117"/>
      <c r="K25" s="117"/>
      <c r="L25" s="148"/>
      <c r="M25" s="117"/>
      <c r="N25" s="117"/>
      <c r="O25" s="166"/>
      <c r="P25" s="117"/>
      <c r="Q25" s="117"/>
      <c r="R25" s="117"/>
      <c r="S25" s="117"/>
    </row>
    <row r="26" spans="1:19" x14ac:dyDescent="0.25">
      <c r="A26" s="165"/>
      <c r="B26" s="117"/>
      <c r="C26" s="117"/>
      <c r="D26" s="117"/>
      <c r="E26" s="117"/>
      <c r="F26" s="117"/>
      <c r="G26" s="117"/>
      <c r="H26" s="117"/>
      <c r="I26" s="117"/>
      <c r="J26" s="117"/>
      <c r="K26" s="117"/>
      <c r="L26" s="148"/>
      <c r="M26" s="117"/>
      <c r="N26" s="117"/>
      <c r="O26" s="166"/>
      <c r="P26" s="117"/>
      <c r="Q26" s="117"/>
      <c r="R26" s="117"/>
      <c r="S26" s="117"/>
    </row>
    <row r="27" spans="1:19" x14ac:dyDescent="0.25">
      <c r="A27" s="110"/>
      <c r="B27" s="117"/>
      <c r="C27" s="117"/>
      <c r="D27" s="117"/>
      <c r="E27" s="117"/>
      <c r="F27" s="117"/>
      <c r="G27" s="143"/>
      <c r="H27" s="143"/>
      <c r="I27" s="143"/>
      <c r="J27" s="143"/>
      <c r="K27" s="143"/>
      <c r="L27" s="117"/>
      <c r="M27" s="117"/>
      <c r="N27" s="117"/>
      <c r="O27" s="167"/>
    </row>
    <row r="28" spans="1:19" x14ac:dyDescent="0.25">
      <c r="A28" s="110"/>
      <c r="B28" s="117"/>
      <c r="C28" s="117"/>
      <c r="D28" s="117"/>
      <c r="E28" s="117"/>
      <c r="F28" s="117"/>
      <c r="G28" s="143"/>
      <c r="H28" s="143"/>
      <c r="I28" s="143"/>
      <c r="J28" s="117"/>
      <c r="K28" s="117"/>
      <c r="L28" s="117"/>
      <c r="M28" s="117"/>
      <c r="N28" s="117"/>
      <c r="O28" s="167"/>
    </row>
    <row r="29" spans="1:19" x14ac:dyDescent="0.25">
      <c r="A29" s="110"/>
      <c r="B29" s="117"/>
      <c r="C29" s="117"/>
      <c r="D29" s="117"/>
      <c r="E29" s="117"/>
      <c r="F29" s="117"/>
      <c r="G29" s="143"/>
      <c r="H29" s="143"/>
      <c r="I29" s="143"/>
      <c r="J29" s="143"/>
      <c r="K29" s="143"/>
      <c r="L29" s="117"/>
      <c r="M29" s="117"/>
      <c r="N29" s="117"/>
      <c r="O29" s="154"/>
    </row>
    <row r="30" spans="1:19" x14ac:dyDescent="0.25">
      <c r="A30" s="110"/>
      <c r="B30" s="117"/>
      <c r="C30" s="117"/>
      <c r="D30" s="117"/>
      <c r="E30" s="117"/>
      <c r="F30" s="117"/>
      <c r="G30" s="143"/>
      <c r="H30" s="143"/>
      <c r="I30" s="143"/>
      <c r="J30" s="117"/>
      <c r="K30" s="117"/>
      <c r="L30" s="117"/>
      <c r="M30" s="117"/>
      <c r="N30" s="117"/>
      <c r="O30" s="167"/>
    </row>
    <row r="31" spans="1:19" x14ac:dyDescent="0.25">
      <c r="A31" s="110"/>
      <c r="B31" s="117"/>
      <c r="C31" s="168"/>
      <c r="D31" s="117"/>
      <c r="E31" s="117"/>
      <c r="F31" s="117"/>
      <c r="G31" s="117"/>
      <c r="H31" s="117"/>
      <c r="I31" s="117"/>
      <c r="J31" s="117"/>
      <c r="K31" s="117"/>
      <c r="L31" s="117"/>
      <c r="M31" s="117"/>
      <c r="N31" s="117"/>
      <c r="O31" s="167"/>
    </row>
    <row r="32" spans="1:19" x14ac:dyDescent="0.25">
      <c r="A32" s="110"/>
      <c r="B32" s="117"/>
      <c r="C32" s="168"/>
      <c r="D32" s="117"/>
      <c r="E32" s="117"/>
      <c r="F32" s="117"/>
      <c r="G32" s="117"/>
      <c r="H32" s="117"/>
      <c r="I32" s="117"/>
      <c r="J32" s="117"/>
      <c r="K32" s="117"/>
      <c r="L32" s="117"/>
      <c r="M32" s="117"/>
      <c r="N32" s="117"/>
      <c r="O32" s="167"/>
    </row>
    <row r="33" spans="1:15" x14ac:dyDescent="0.25">
      <c r="A33" s="110"/>
      <c r="B33" s="117"/>
      <c r="C33" s="168"/>
      <c r="D33" s="117"/>
      <c r="E33" s="92"/>
      <c r="F33" s="92"/>
      <c r="G33" s="92"/>
      <c r="H33" s="92"/>
      <c r="I33" s="92"/>
      <c r="J33" s="73"/>
      <c r="K33" s="117"/>
      <c r="L33" s="117"/>
      <c r="M33" s="117"/>
      <c r="N33" s="117"/>
      <c r="O33" s="167"/>
    </row>
    <row r="34" spans="1:15" x14ac:dyDescent="0.25">
      <c r="A34" s="110"/>
      <c r="B34" s="117"/>
      <c r="C34" s="168"/>
      <c r="D34" s="117"/>
      <c r="E34" s="117"/>
      <c r="F34" s="92"/>
      <c r="G34" s="117"/>
      <c r="H34" s="117"/>
      <c r="I34" s="117"/>
      <c r="J34" s="93"/>
      <c r="K34" s="117"/>
      <c r="L34" s="117"/>
      <c r="M34" s="117"/>
      <c r="N34" s="117"/>
      <c r="O34" s="167"/>
    </row>
    <row r="35" spans="1:15" x14ac:dyDescent="0.25">
      <c r="A35" s="110"/>
      <c r="B35" s="169"/>
      <c r="C35" s="168"/>
      <c r="D35" s="117"/>
      <c r="E35" s="117"/>
      <c r="F35" s="117"/>
      <c r="G35" s="117"/>
      <c r="H35" s="117"/>
      <c r="I35" s="117"/>
      <c r="J35" s="93"/>
      <c r="K35" s="117"/>
      <c r="L35" s="117"/>
      <c r="M35" s="117"/>
      <c r="N35" s="117"/>
      <c r="O35" s="167"/>
    </row>
    <row r="36" spans="1:15" x14ac:dyDescent="0.25">
      <c r="A36" s="110"/>
      <c r="B36" s="169"/>
      <c r="C36" s="168"/>
      <c r="D36" s="117"/>
      <c r="E36" s="117"/>
      <c r="F36" s="117"/>
      <c r="G36" s="117"/>
      <c r="H36" s="117"/>
      <c r="I36" s="117"/>
      <c r="J36" s="93"/>
      <c r="K36" s="117"/>
      <c r="L36" s="117"/>
      <c r="M36" s="117"/>
      <c r="N36" s="117"/>
      <c r="O36" s="167"/>
    </row>
    <row r="37" spans="1:15" x14ac:dyDescent="0.25">
      <c r="A37" s="110"/>
      <c r="B37" s="117"/>
      <c r="C37" s="168"/>
      <c r="D37" s="117"/>
      <c r="E37" s="117"/>
      <c r="F37" s="117"/>
      <c r="G37" s="117"/>
      <c r="H37" s="117"/>
      <c r="I37" s="117"/>
      <c r="J37" s="73"/>
      <c r="K37" s="117"/>
      <c r="L37" s="117"/>
      <c r="M37" s="117"/>
      <c r="N37" s="117"/>
      <c r="O37" s="167"/>
    </row>
    <row r="38" spans="1:15" x14ac:dyDescent="0.25">
      <c r="A38" s="110"/>
      <c r="B38" s="117"/>
      <c r="C38" s="168"/>
      <c r="D38" s="117"/>
      <c r="E38" s="92"/>
      <c r="F38" s="92"/>
      <c r="G38" s="92"/>
      <c r="H38" s="92"/>
      <c r="I38" s="92"/>
      <c r="J38" s="73"/>
      <c r="K38" s="117"/>
      <c r="L38" s="117"/>
      <c r="M38" s="117"/>
      <c r="N38" s="117"/>
      <c r="O38" s="167"/>
    </row>
    <row r="39" spans="1:15" x14ac:dyDescent="0.25">
      <c r="A39" s="110"/>
      <c r="B39" s="117"/>
      <c r="C39" s="168"/>
      <c r="D39" s="117"/>
      <c r="E39" s="117"/>
      <c r="F39" s="92"/>
      <c r="G39" s="117"/>
      <c r="H39" s="117"/>
      <c r="I39" s="117"/>
      <c r="J39" s="93"/>
      <c r="K39" s="117"/>
      <c r="L39" s="117"/>
      <c r="M39" s="117"/>
      <c r="N39" s="117"/>
      <c r="O39" s="167"/>
    </row>
    <row r="40" spans="1:15" x14ac:dyDescent="0.25">
      <c r="A40" s="110"/>
      <c r="B40" s="169"/>
      <c r="C40" s="168"/>
      <c r="D40" s="117"/>
      <c r="E40" s="117"/>
      <c r="F40" s="117"/>
      <c r="G40" s="117"/>
      <c r="H40" s="117"/>
      <c r="I40" s="117"/>
      <c r="J40" s="93"/>
      <c r="K40" s="117"/>
      <c r="L40" s="117"/>
      <c r="M40" s="117"/>
      <c r="N40" s="117"/>
      <c r="O40" s="167"/>
    </row>
    <row r="41" spans="1:15" x14ac:dyDescent="0.25">
      <c r="A41" s="110"/>
      <c r="B41" s="169"/>
      <c r="C41" s="168"/>
      <c r="D41" s="117"/>
      <c r="E41" s="117"/>
      <c r="F41" s="117"/>
      <c r="G41" s="117"/>
      <c r="H41" s="117"/>
      <c r="I41" s="117"/>
      <c r="J41" s="93"/>
      <c r="K41" s="117"/>
      <c r="L41" s="117"/>
      <c r="M41" s="117"/>
      <c r="N41" s="117"/>
      <c r="O41" s="167"/>
    </row>
    <row r="42" spans="1:15" x14ac:dyDescent="0.25">
      <c r="A42" s="110"/>
      <c r="B42" s="117"/>
      <c r="C42" s="168"/>
      <c r="D42" s="117"/>
      <c r="E42" s="117"/>
      <c r="F42" s="117"/>
      <c r="G42" s="117"/>
      <c r="H42" s="117"/>
      <c r="I42" s="117"/>
      <c r="J42" s="73"/>
      <c r="K42" s="117"/>
      <c r="L42" s="117"/>
      <c r="M42" s="117"/>
      <c r="N42" s="117"/>
      <c r="O42" s="167"/>
    </row>
    <row r="43" spans="1:15" ht="14.4" x14ac:dyDescent="0.3">
      <c r="B43" s="1"/>
      <c r="C43" s="97"/>
      <c r="D43" s="97"/>
      <c r="E43" s="97"/>
    </row>
    <row r="52" spans="2:2" x14ac:dyDescent="0.25">
      <c r="B52" s="1"/>
    </row>
  </sheetData>
  <mergeCells count="7">
    <mergeCell ref="P4:R4"/>
    <mergeCell ref="P5:P22"/>
    <mergeCell ref="Q5:Q22"/>
    <mergeCell ref="R5:R22"/>
    <mergeCell ref="A1:L2"/>
    <mergeCell ref="J3:K3"/>
    <mergeCell ref="L3:M3"/>
  </mergeCells>
  <phoneticPr fontId="3" type="noConversion"/>
  <conditionalFormatting sqref="J5:J22">
    <cfRule type="cellIs" dxfId="96" priority="41" operator="greaterThan">
      <formula>0</formula>
    </cfRule>
    <cfRule type="cellIs" dxfId="95" priority="50" operator="equal">
      <formula>0</formula>
    </cfRule>
    <cfRule type="cellIs" dxfId="94" priority="51" operator="lessThan">
      <formula>0</formula>
    </cfRule>
    <cfRule type="cellIs" dxfId="93" priority="52" operator="greaterThan">
      <formula>0</formula>
    </cfRule>
    <cfRule type="cellIs" dxfId="92" priority="55" operator="equal">
      <formula>0</formula>
    </cfRule>
    <cfRule type="cellIs" dxfId="91" priority="58" operator="equal">
      <formula>0</formula>
    </cfRule>
    <cfRule type="cellIs" dxfId="90" priority="59" operator="greaterThan">
      <formula>0</formula>
    </cfRule>
  </conditionalFormatting>
  <conditionalFormatting sqref="K5:K22">
    <cfRule type="cellIs" dxfId="89" priority="8" operator="greaterThan">
      <formula>0</formula>
    </cfRule>
    <cfRule type="cellIs" dxfId="88" priority="42" operator="equal">
      <formula>0</formula>
    </cfRule>
    <cfRule type="cellIs" dxfId="87" priority="49" operator="greaterThan">
      <formula>1</formula>
    </cfRule>
    <cfRule type="cellIs" dxfId="86" priority="53" operator="equal">
      <formula>1</formula>
    </cfRule>
    <cfRule type="cellIs" dxfId="85" priority="54" operator="lessThan">
      <formula>1</formula>
    </cfRule>
  </conditionalFormatting>
  <conditionalFormatting sqref="O5:O22">
    <cfRule type="cellIs" dxfId="84" priority="9" operator="greaterThan">
      <formula>0</formula>
    </cfRule>
    <cfRule type="cellIs" dxfId="83" priority="10" operator="greaterThan">
      <formula>0</formula>
    </cfRule>
    <cfRule type="cellIs" dxfId="82" priority="11" operator="greaterThan">
      <formula>0</formula>
    </cfRule>
    <cfRule type="cellIs" dxfId="81" priority="12" operator="lessThan">
      <formula>0</formula>
    </cfRule>
    <cfRule type="cellIs" dxfId="80" priority="13" operator="equal">
      <formula>0</formula>
    </cfRule>
    <cfRule type="cellIs" dxfId="79" priority="14" operator="greaterThan">
      <formula>1</formula>
    </cfRule>
    <cfRule type="cellIs" dxfId="78" priority="16" operator="equal">
      <formula>0</formula>
    </cfRule>
    <cfRule type="cellIs" dxfId="77" priority="17" operator="equal">
      <formula>1</formula>
    </cfRule>
    <cfRule type="cellIs" dxfId="76" priority="18" operator="lessThan">
      <formula>1</formula>
    </cfRule>
    <cfRule type="cellIs" dxfId="75" priority="22" operator="equal">
      <formula>0</formula>
    </cfRule>
    <cfRule type="cellIs" dxfId="74" priority="23" operator="lessThan">
      <formula>0</formula>
    </cfRule>
    <cfRule type="cellIs" dxfId="73" priority="24" operator="greaterThan">
      <formula>0</formula>
    </cfRule>
  </conditionalFormatting>
  <conditionalFormatting sqref="O6">
    <cfRule type="cellIs" dxfId="72" priority="20" operator="lessThan">
      <formula>100</formula>
    </cfRule>
    <cfRule type="cellIs" dxfId="71" priority="21" operator="equal">
      <formula>1</formula>
    </cfRule>
  </conditionalFormatting>
  <conditionalFormatting sqref="O5:O21">
    <cfRule type="cellIs" dxfId="70" priority="15" operator="greaterThan">
      <formula>1</formula>
    </cfRule>
    <cfRule type="cellIs" dxfId="69" priority="19" operator="lessThan">
      <formula>1</formula>
    </cfRule>
  </conditionalFormatting>
  <conditionalFormatting sqref="O7">
    <cfRule type="containsText" dxfId="68" priority="7" operator="containsText" text="#WERT!">
      <formula>NOT(ISERROR(SEARCH("#WERT!",O7)))</formula>
    </cfRule>
  </conditionalFormatting>
  <conditionalFormatting sqref="N5:N22">
    <cfRule type="cellIs" dxfId="67" priority="6" operator="equal">
      <formula>0</formula>
    </cfRule>
    <cfRule type="cellIs" dxfId="66" priority="5" operator="lessThan">
      <formula>0</formula>
    </cfRule>
    <cfRule type="cellIs" dxfId="65" priority="4" operator="greaterThan">
      <formula>0</formula>
    </cfRule>
    <cfRule type="cellIs" dxfId="64" priority="3" operator="lessThan">
      <formula>0</formula>
    </cfRule>
    <cfRule type="cellIs" dxfId="63" priority="2" operator="greaterThan">
      <formula>0</formula>
    </cfRule>
    <cfRule type="cellIs" dxfId="62" priority="1" operator="equal">
      <formula>0</formula>
    </cfRule>
  </conditionalFormatting>
  <pageMargins left="0.7" right="0.7" top="0.78740157499999996" bottom="0.78740157499999996" header="0.3" footer="0.3"/>
  <pageSetup paperSize="9" orientation="landscape" horizontalDpi="360" verticalDpi="360"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Liste!$B$5:$B$22</xm:f>
          </x14:formula1>
          <xm:sqref>B4:B22</xm:sqref>
        </x14:dataValidation>
        <x14:dataValidation type="list" allowBlank="1" showInputMessage="1" showErrorMessage="1" xr:uid="{00000000-0002-0000-0000-000001000000}">
          <x14:formula1>
            <xm:f>Liste!$C$5:$C$17</xm:f>
          </x14:formula1>
          <xm:sqref>C5:C22</xm:sqref>
        </x14:dataValidation>
        <x14:dataValidation type="list" allowBlank="1" showInputMessage="1" showErrorMessage="1" xr:uid="{00000000-0002-0000-0000-000002000000}">
          <x14:formula1>
            <xm:f>Liste!$D$5:$D$16</xm:f>
          </x14:formula1>
          <xm:sqref>D5:D22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I48"/>
  <sheetViews>
    <sheetView zoomScale="80" zoomScaleNormal="80" workbookViewId="0">
      <pane xSplit="2" topLeftCell="AY1" activePane="topRight" state="frozen"/>
      <selection pane="topRight" activeCell="BC5" sqref="BC5:BS5"/>
    </sheetView>
  </sheetViews>
  <sheetFormatPr baseColWidth="10" defaultColWidth="11.44140625" defaultRowHeight="13.8" x14ac:dyDescent="0.25"/>
  <cols>
    <col min="1" max="1" width="4.33203125" bestFit="1" customWidth="1"/>
    <col min="2" max="2" width="10.6640625" customWidth="1"/>
    <col min="3" max="3" width="5.5546875" bestFit="1" customWidth="1"/>
    <col min="4" max="4" width="10.109375" bestFit="1" customWidth="1"/>
    <col min="5" max="20" width="6.33203125" bestFit="1" customWidth="1"/>
    <col min="21" max="21" width="3.33203125" customWidth="1"/>
    <col min="22" max="22" width="6.6640625" customWidth="1"/>
    <col min="23" max="23" width="3.6640625" style="23" bestFit="1" customWidth="1"/>
    <col min="24" max="50" width="10.6640625" style="9" customWidth="1"/>
    <col min="51" max="51" width="6.6640625" style="9" customWidth="1"/>
    <col min="52" max="52" width="6.6640625" style="20" customWidth="1"/>
    <col min="53" max="77" width="10.6640625" style="18" customWidth="1"/>
    <col min="78" max="79" width="10.6640625" style="9" customWidth="1"/>
    <col min="80" max="80" width="6.6640625" customWidth="1"/>
    <col min="81" max="81" width="3.6640625" style="20" bestFit="1" customWidth="1"/>
    <col min="82" max="106" width="7.6640625" style="18" customWidth="1"/>
    <col min="107" max="108" width="7.6640625" style="9" customWidth="1"/>
    <col min="109" max="109" width="6.6640625" customWidth="1"/>
    <col min="110" max="110" width="4" style="22" bestFit="1" customWidth="1"/>
    <col min="111" max="135" width="10.6640625" style="18" customWidth="1"/>
    <col min="136" max="137" width="10.6640625" style="9" customWidth="1"/>
    <col min="138" max="138" width="6.6640625" customWidth="1"/>
    <col min="139" max="139" width="4" style="22" bestFit="1" customWidth="1"/>
    <col min="140" max="164" width="10.6640625" style="18" customWidth="1"/>
    <col min="165" max="166" width="10.6640625" style="9" customWidth="1"/>
    <col min="167" max="167" width="6.6640625" customWidth="1"/>
    <col min="168" max="168" width="4" style="22" bestFit="1" customWidth="1"/>
    <col min="169" max="193" width="10.6640625" style="18" customWidth="1"/>
    <col min="194" max="195" width="10.6640625" style="9" customWidth="1"/>
    <col min="196" max="196" width="6.6640625" customWidth="1"/>
    <col min="197" max="197" width="4" bestFit="1" customWidth="1"/>
    <col min="198" max="222" width="10.6640625" customWidth="1"/>
    <col min="223" max="224" width="10.6640625" style="9" customWidth="1"/>
    <col min="225" max="225" width="6.6640625" customWidth="1"/>
    <col min="226" max="226" width="4" bestFit="1" customWidth="1"/>
    <col min="227" max="251" width="10.6640625" customWidth="1"/>
    <col min="252" max="253" width="10.6640625" style="9" customWidth="1"/>
    <col min="254" max="254" width="6.6640625" customWidth="1"/>
    <col min="255" max="255" width="4" bestFit="1" customWidth="1"/>
    <col min="256" max="280" width="10.6640625" customWidth="1"/>
    <col min="281" max="282" width="10.6640625" style="9" customWidth="1"/>
    <col min="283" max="283" width="6.6640625" customWidth="1"/>
    <col min="284" max="284" width="4" bestFit="1" customWidth="1"/>
    <col min="285" max="309" width="10.6640625" customWidth="1"/>
    <col min="310" max="311" width="10.6640625" style="9" customWidth="1"/>
    <col min="312" max="312" width="6.6640625" customWidth="1"/>
    <col min="313" max="313" width="4" bestFit="1" customWidth="1"/>
    <col min="314" max="338" width="10.6640625" customWidth="1"/>
    <col min="339" max="340" width="10.6640625" style="9" customWidth="1"/>
    <col min="341" max="341" width="6.6640625" customWidth="1"/>
    <col min="342" max="342" width="4" bestFit="1" customWidth="1"/>
    <col min="343" max="367" width="10.6640625" customWidth="1"/>
    <col min="368" max="369" width="10.6640625" style="9" customWidth="1"/>
    <col min="370" max="370" width="6.6640625" customWidth="1"/>
    <col min="371" max="371" width="4" bestFit="1" customWidth="1"/>
    <col min="372" max="396" width="10.6640625" customWidth="1"/>
    <col min="397" max="398" width="10.6640625" style="9" customWidth="1"/>
  </cols>
  <sheetData>
    <row r="1" spans="1:399" x14ac:dyDescent="0.25">
      <c r="U1" s="117"/>
      <c r="V1" s="117"/>
      <c r="X1" s="206" t="s">
        <v>64</v>
      </c>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56"/>
      <c r="AW1" s="61"/>
      <c r="AX1" s="63"/>
      <c r="AY1" s="73"/>
      <c r="BA1" s="206" t="s">
        <v>15</v>
      </c>
      <c r="BB1" s="206"/>
      <c r="BC1" s="206"/>
      <c r="BD1" s="206"/>
      <c r="BE1" s="206"/>
      <c r="BF1" s="206"/>
      <c r="BG1" s="206"/>
      <c r="BH1" s="206"/>
      <c r="BI1" s="206"/>
      <c r="BJ1" s="206"/>
      <c r="BK1" s="206"/>
      <c r="BL1" s="206"/>
      <c r="BM1" s="206"/>
      <c r="BN1" s="206"/>
      <c r="BO1" s="206"/>
      <c r="BP1" s="206"/>
      <c r="BQ1" s="206"/>
      <c r="BR1" s="206"/>
      <c r="BS1" s="206"/>
      <c r="BT1" s="206"/>
      <c r="BU1" s="206"/>
      <c r="BV1" s="206"/>
      <c r="BW1" s="206"/>
      <c r="BX1" s="117"/>
      <c r="BY1" s="56"/>
      <c r="BZ1" s="61"/>
      <c r="CA1" s="63"/>
      <c r="CC1" s="138"/>
      <c r="CD1" s="206" t="s">
        <v>15</v>
      </c>
      <c r="CE1" s="206"/>
      <c r="CF1" s="206"/>
      <c r="CG1" s="206"/>
      <c r="CH1" s="206"/>
      <c r="CI1" s="206"/>
      <c r="CJ1" s="206"/>
      <c r="CK1" s="206"/>
      <c r="CL1" s="206"/>
      <c r="CM1" s="206"/>
      <c r="CN1" s="206"/>
      <c r="CO1" s="206"/>
      <c r="CP1" s="206"/>
      <c r="CQ1" s="206"/>
      <c r="CR1" s="206"/>
      <c r="CS1" s="206"/>
      <c r="CT1" s="206"/>
      <c r="CU1" s="206"/>
      <c r="CV1" s="206"/>
      <c r="CW1" s="206"/>
      <c r="CX1" s="206"/>
      <c r="CY1" s="206"/>
      <c r="CZ1" s="206"/>
      <c r="DA1" s="116"/>
      <c r="DB1" s="87"/>
      <c r="DC1" s="88"/>
      <c r="DD1" s="89"/>
      <c r="DE1" s="90"/>
      <c r="DF1" s="116"/>
      <c r="DG1" s="206" t="s">
        <v>15</v>
      </c>
      <c r="DH1" s="206"/>
      <c r="DI1" s="206"/>
      <c r="DJ1" s="206"/>
      <c r="DK1" s="206"/>
      <c r="DL1" s="206"/>
      <c r="DM1" s="206"/>
      <c r="DN1" s="206"/>
      <c r="DO1" s="206"/>
      <c r="DP1" s="206"/>
      <c r="DQ1" s="206"/>
      <c r="DR1" s="206"/>
      <c r="DS1" s="206"/>
      <c r="DT1" s="206"/>
      <c r="DU1" s="206"/>
      <c r="DV1" s="206"/>
      <c r="DW1" s="206"/>
      <c r="DX1" s="206"/>
      <c r="DY1" s="206"/>
      <c r="DZ1" s="206"/>
      <c r="EA1" s="206"/>
      <c r="EB1" s="206"/>
      <c r="EC1" s="206"/>
      <c r="ED1" s="116"/>
      <c r="EE1" s="87"/>
      <c r="EF1" s="88"/>
      <c r="EG1" s="89"/>
      <c r="EH1" s="90"/>
      <c r="EI1" s="116"/>
      <c r="EJ1" s="206" t="s">
        <v>15</v>
      </c>
      <c r="EK1" s="206"/>
      <c r="EL1" s="206"/>
      <c r="EM1" s="206"/>
      <c r="EN1" s="206"/>
      <c r="EO1" s="206"/>
      <c r="EP1" s="206"/>
      <c r="EQ1" s="206"/>
      <c r="ER1" s="206"/>
      <c r="ES1" s="206"/>
      <c r="ET1" s="206"/>
      <c r="EU1" s="206"/>
      <c r="EV1" s="206"/>
      <c r="EW1" s="206"/>
      <c r="EX1" s="206"/>
      <c r="EY1" s="206"/>
      <c r="EZ1" s="206"/>
      <c r="FA1" s="206"/>
      <c r="FB1" s="206"/>
      <c r="FC1" s="206"/>
      <c r="FD1" s="206"/>
      <c r="FE1" s="206"/>
      <c r="FF1" s="206"/>
      <c r="FG1" s="116"/>
      <c r="FH1" s="87"/>
      <c r="FI1" s="88"/>
      <c r="FJ1" s="89"/>
      <c r="FK1" s="90"/>
      <c r="FL1" s="90"/>
      <c r="FM1" s="206" t="s">
        <v>15</v>
      </c>
      <c r="FN1" s="206"/>
      <c r="FO1" s="206"/>
      <c r="FP1" s="206"/>
      <c r="FQ1" s="206"/>
      <c r="FR1" s="206"/>
      <c r="FS1" s="206"/>
      <c r="FT1" s="206"/>
      <c r="FU1" s="206"/>
      <c r="FV1" s="206"/>
      <c r="FW1" s="206"/>
      <c r="FX1" s="206"/>
      <c r="FY1" s="206"/>
      <c r="FZ1" s="206"/>
      <c r="GA1" s="206"/>
      <c r="GB1" s="206"/>
      <c r="GC1" s="206"/>
      <c r="GD1" s="206"/>
      <c r="GE1" s="206"/>
      <c r="GF1" s="206"/>
      <c r="GG1" s="206"/>
      <c r="GH1" s="206"/>
      <c r="GI1" s="206"/>
      <c r="GJ1" s="116"/>
      <c r="GK1" s="87"/>
      <c r="GL1" s="88"/>
      <c r="GM1" s="89"/>
      <c r="GN1" s="90"/>
      <c r="GO1" s="90"/>
      <c r="GP1" s="206" t="s">
        <v>15</v>
      </c>
      <c r="GQ1" s="206"/>
      <c r="GR1" s="206"/>
      <c r="GS1" s="206"/>
      <c r="GT1" s="206"/>
      <c r="GU1" s="206"/>
      <c r="GV1" s="206"/>
      <c r="GW1" s="206"/>
      <c r="GX1" s="206"/>
      <c r="GY1" s="206"/>
      <c r="GZ1" s="206"/>
      <c r="HA1" s="206"/>
      <c r="HB1" s="206"/>
      <c r="HC1" s="206"/>
      <c r="HD1" s="206"/>
      <c r="HE1" s="206"/>
      <c r="HF1" s="206"/>
      <c r="HG1" s="206"/>
      <c r="HH1" s="206"/>
      <c r="HI1" s="206"/>
      <c r="HJ1" s="206"/>
      <c r="HK1" s="206"/>
      <c r="HL1" s="206"/>
      <c r="HM1" s="116"/>
      <c r="HN1" s="87"/>
      <c r="HO1" s="88"/>
      <c r="HP1" s="71"/>
      <c r="HQ1" s="90"/>
      <c r="HR1" s="70"/>
      <c r="HS1" s="206" t="s">
        <v>15</v>
      </c>
      <c r="HT1" s="206"/>
      <c r="HU1" s="206"/>
      <c r="HV1" s="206"/>
      <c r="HW1" s="206"/>
      <c r="HX1" s="206"/>
      <c r="HY1" s="206"/>
      <c r="HZ1" s="206"/>
      <c r="IA1" s="206"/>
      <c r="IB1" s="206"/>
      <c r="IC1" s="206"/>
      <c r="ID1" s="206"/>
      <c r="IE1" s="206"/>
      <c r="IF1" s="206"/>
      <c r="IG1" s="206"/>
      <c r="IH1" s="206"/>
      <c r="II1" s="206"/>
      <c r="IJ1" s="206"/>
      <c r="IK1" s="206"/>
      <c r="IL1" s="206"/>
      <c r="IM1" s="206"/>
      <c r="IN1" s="206"/>
      <c r="IO1" s="206"/>
      <c r="IP1" s="116"/>
      <c r="IQ1" s="87"/>
      <c r="IR1" s="88"/>
      <c r="IS1" s="91"/>
      <c r="IT1" s="90"/>
      <c r="IU1" s="116"/>
      <c r="IV1" s="206" t="s">
        <v>15</v>
      </c>
      <c r="IW1" s="206"/>
      <c r="IX1" s="206"/>
      <c r="IY1" s="206"/>
      <c r="IZ1" s="206"/>
      <c r="JA1" s="206"/>
      <c r="JB1" s="206"/>
      <c r="JC1" s="206"/>
      <c r="JD1" s="206"/>
      <c r="JE1" s="206"/>
      <c r="JF1" s="206"/>
      <c r="JG1" s="206"/>
      <c r="JH1" s="206"/>
      <c r="JI1" s="206"/>
      <c r="JJ1" s="206"/>
      <c r="JK1" s="206"/>
      <c r="JL1" s="206"/>
      <c r="JM1" s="206"/>
      <c r="JN1" s="206"/>
      <c r="JO1" s="206"/>
      <c r="JP1" s="206"/>
      <c r="JQ1" s="206"/>
      <c r="JR1" s="206"/>
      <c r="JS1" s="116"/>
      <c r="JT1" s="87"/>
      <c r="JU1" s="88"/>
      <c r="JV1" s="91"/>
      <c r="JW1" s="90"/>
      <c r="JX1" s="116"/>
      <c r="JY1" s="206" t="s">
        <v>15</v>
      </c>
      <c r="JZ1" s="206"/>
      <c r="KA1" s="206"/>
      <c r="KB1" s="206"/>
      <c r="KC1" s="206"/>
      <c r="KD1" s="206"/>
      <c r="KE1" s="206"/>
      <c r="KF1" s="206"/>
      <c r="KG1" s="206"/>
      <c r="KH1" s="206"/>
      <c r="KI1" s="206"/>
      <c r="KJ1" s="206"/>
      <c r="KK1" s="206"/>
      <c r="KL1" s="206"/>
      <c r="KM1" s="206"/>
      <c r="KN1" s="206"/>
      <c r="KO1" s="206"/>
      <c r="KP1" s="206"/>
      <c r="KQ1" s="206"/>
      <c r="KR1" s="206"/>
      <c r="KS1" s="206"/>
      <c r="KT1" s="206"/>
      <c r="KU1" s="206"/>
      <c r="KV1" s="116"/>
      <c r="KW1" s="87"/>
      <c r="KX1" s="88"/>
      <c r="KY1" s="91"/>
      <c r="KZ1" s="90"/>
      <c r="LA1" s="116"/>
      <c r="LB1" s="206" t="s">
        <v>15</v>
      </c>
      <c r="LC1" s="206"/>
      <c r="LD1" s="206"/>
      <c r="LE1" s="206"/>
      <c r="LF1" s="206"/>
      <c r="LG1" s="206"/>
      <c r="LH1" s="206"/>
      <c r="LI1" s="206"/>
      <c r="LJ1" s="206"/>
      <c r="LK1" s="206"/>
      <c r="LL1" s="206"/>
      <c r="LM1" s="206"/>
      <c r="LN1" s="206"/>
      <c r="LO1" s="206"/>
      <c r="LP1" s="206"/>
      <c r="LQ1" s="206"/>
      <c r="LR1" s="206"/>
      <c r="LS1" s="206"/>
      <c r="LT1" s="206"/>
      <c r="LU1" s="206"/>
      <c r="LV1" s="206"/>
      <c r="LW1" s="206"/>
      <c r="LX1" s="206"/>
      <c r="LY1" s="116"/>
      <c r="LZ1" s="87"/>
      <c r="MA1" s="88"/>
      <c r="MB1" s="91"/>
      <c r="MC1" s="90"/>
      <c r="MD1" s="116"/>
      <c r="ME1" s="206" t="s">
        <v>15</v>
      </c>
      <c r="MF1" s="206"/>
      <c r="MG1" s="206"/>
      <c r="MH1" s="206"/>
      <c r="MI1" s="206"/>
      <c r="MJ1" s="206"/>
      <c r="MK1" s="206"/>
      <c r="ML1" s="206"/>
      <c r="MM1" s="206"/>
      <c r="MN1" s="206"/>
      <c r="MO1" s="206"/>
      <c r="MP1" s="206"/>
      <c r="MQ1" s="206"/>
      <c r="MR1" s="206"/>
      <c r="MS1" s="206"/>
      <c r="MT1" s="206"/>
      <c r="MU1" s="206"/>
      <c r="MV1" s="206"/>
      <c r="MW1" s="206"/>
      <c r="MX1" s="206"/>
      <c r="MY1" s="206"/>
      <c r="MZ1" s="206"/>
      <c r="NA1" s="206"/>
      <c r="NB1" s="116"/>
      <c r="NC1" s="87"/>
      <c r="ND1" s="88"/>
      <c r="NE1" s="91"/>
      <c r="NF1" s="90"/>
      <c r="NG1" s="116"/>
      <c r="NH1" s="206" t="s">
        <v>15</v>
      </c>
      <c r="NI1" s="206"/>
      <c r="NJ1" s="206"/>
      <c r="NK1" s="206"/>
      <c r="NL1" s="206"/>
      <c r="NM1" s="206"/>
      <c r="NN1" s="206"/>
      <c r="NO1" s="206"/>
      <c r="NP1" s="206"/>
      <c r="NQ1" s="206"/>
      <c r="NR1" s="206"/>
      <c r="NS1" s="206"/>
      <c r="NT1" s="206"/>
      <c r="NU1" s="206"/>
      <c r="NV1" s="206"/>
      <c r="NW1" s="206"/>
      <c r="NX1" s="206"/>
      <c r="NY1" s="206"/>
      <c r="NZ1" s="206"/>
      <c r="OA1" s="206"/>
      <c r="OB1" s="206"/>
      <c r="OC1" s="206"/>
      <c r="OD1" s="206"/>
      <c r="OE1" s="116"/>
      <c r="OF1" s="87"/>
      <c r="OG1" s="88"/>
      <c r="OH1" s="91"/>
      <c r="OI1" s="90"/>
    </row>
    <row r="2" spans="1:399" x14ac:dyDescent="0.25">
      <c r="U2" s="117"/>
      <c r="V2" s="117"/>
      <c r="W2" s="134"/>
      <c r="X2" s="204">
        <v>2020</v>
      </c>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57"/>
      <c r="AW2" s="62"/>
      <c r="AX2" s="64"/>
      <c r="AY2" s="74"/>
      <c r="BA2" s="204">
        <v>2021</v>
      </c>
      <c r="BB2" s="204"/>
      <c r="BC2" s="204"/>
      <c r="BD2" s="204"/>
      <c r="BE2" s="204"/>
      <c r="BF2" s="204"/>
      <c r="BG2" s="204"/>
      <c r="BH2" s="204"/>
      <c r="BI2" s="204"/>
      <c r="BJ2" s="204"/>
      <c r="BK2" s="204"/>
      <c r="BL2" s="204"/>
      <c r="BM2" s="204"/>
      <c r="BN2" s="204"/>
      <c r="BO2" s="204"/>
      <c r="BP2" s="204"/>
      <c r="BQ2" s="204"/>
      <c r="BR2" s="204"/>
      <c r="BS2" s="204"/>
      <c r="BT2" s="204"/>
      <c r="BU2" s="204"/>
      <c r="BV2" s="204"/>
      <c r="BW2" s="204"/>
      <c r="BX2" s="118"/>
      <c r="BY2" s="57"/>
      <c r="BZ2" s="62"/>
      <c r="CA2" s="64"/>
      <c r="CC2" s="139"/>
      <c r="CD2" s="204">
        <v>2022</v>
      </c>
      <c r="CE2" s="204"/>
      <c r="CF2" s="204"/>
      <c r="CG2" s="204"/>
      <c r="CH2" s="204"/>
      <c r="CI2" s="204"/>
      <c r="CJ2" s="204"/>
      <c r="CK2" s="204"/>
      <c r="CL2" s="204"/>
      <c r="CM2" s="204"/>
      <c r="CN2" s="204"/>
      <c r="CO2" s="204"/>
      <c r="CP2" s="204"/>
      <c r="CQ2" s="204"/>
      <c r="CR2" s="204"/>
      <c r="CS2" s="204"/>
      <c r="CT2" s="204"/>
      <c r="CU2" s="204"/>
      <c r="CV2" s="204"/>
      <c r="CW2" s="204"/>
      <c r="CX2" s="204"/>
      <c r="CY2" s="204"/>
      <c r="CZ2" s="204"/>
      <c r="DA2" s="118"/>
      <c r="DB2" s="57"/>
      <c r="DC2" s="62"/>
      <c r="DD2" s="64"/>
      <c r="DF2" s="140"/>
      <c r="DG2" s="204">
        <v>2023</v>
      </c>
      <c r="DH2" s="204"/>
      <c r="DI2" s="204"/>
      <c r="DJ2" s="204"/>
      <c r="DK2" s="204"/>
      <c r="DL2" s="204"/>
      <c r="DM2" s="204"/>
      <c r="DN2" s="204"/>
      <c r="DO2" s="204"/>
      <c r="DP2" s="204"/>
      <c r="DQ2" s="204"/>
      <c r="DR2" s="204"/>
      <c r="DS2" s="204"/>
      <c r="DT2" s="204"/>
      <c r="DU2" s="204"/>
      <c r="DV2" s="204"/>
      <c r="DW2" s="204"/>
      <c r="DX2" s="204"/>
      <c r="DY2" s="204"/>
      <c r="DZ2" s="204"/>
      <c r="EA2" s="204"/>
      <c r="EB2" s="204"/>
      <c r="EC2" s="204"/>
      <c r="ED2" s="118"/>
      <c r="EE2" s="57"/>
      <c r="EF2" s="62"/>
      <c r="EG2" s="64"/>
      <c r="EI2" s="140"/>
      <c r="EJ2" s="204">
        <v>2024</v>
      </c>
      <c r="EK2" s="204"/>
      <c r="EL2" s="204"/>
      <c r="EM2" s="204"/>
      <c r="EN2" s="204"/>
      <c r="EO2" s="204"/>
      <c r="EP2" s="204"/>
      <c r="EQ2" s="204"/>
      <c r="ER2" s="204"/>
      <c r="ES2" s="204"/>
      <c r="ET2" s="204"/>
      <c r="EU2" s="204"/>
      <c r="EV2" s="204"/>
      <c r="EW2" s="204"/>
      <c r="EX2" s="204"/>
      <c r="EY2" s="204"/>
      <c r="EZ2" s="204"/>
      <c r="FA2" s="204"/>
      <c r="FB2" s="204"/>
      <c r="FC2" s="204"/>
      <c r="FD2" s="204"/>
      <c r="FE2" s="204"/>
      <c r="FF2" s="204"/>
      <c r="FG2" s="118"/>
      <c r="FH2" s="57"/>
      <c r="FI2" s="62"/>
      <c r="FJ2" s="64"/>
      <c r="FL2" s="21"/>
      <c r="FM2" s="204">
        <v>2025</v>
      </c>
      <c r="FN2" s="204"/>
      <c r="FO2" s="204"/>
      <c r="FP2" s="204"/>
      <c r="FQ2" s="204"/>
      <c r="FR2" s="204"/>
      <c r="FS2" s="204"/>
      <c r="FT2" s="204"/>
      <c r="FU2" s="204"/>
      <c r="FV2" s="204"/>
      <c r="FW2" s="204"/>
      <c r="FX2" s="204"/>
      <c r="FY2" s="204"/>
      <c r="FZ2" s="204"/>
      <c r="GA2" s="204"/>
      <c r="GB2" s="204"/>
      <c r="GC2" s="204"/>
      <c r="GD2" s="204"/>
      <c r="GE2" s="204"/>
      <c r="GF2" s="204"/>
      <c r="GG2" s="204"/>
      <c r="GH2" s="204"/>
      <c r="GI2" s="204"/>
      <c r="GJ2" s="118"/>
      <c r="GK2" s="57"/>
      <c r="GL2" s="62"/>
      <c r="GM2" s="64"/>
      <c r="GO2" s="21"/>
      <c r="GP2" s="204">
        <v>2026</v>
      </c>
      <c r="GQ2" s="204"/>
      <c r="GR2" s="204"/>
      <c r="GS2" s="204"/>
      <c r="GT2" s="204"/>
      <c r="GU2" s="204"/>
      <c r="GV2" s="204"/>
      <c r="GW2" s="204"/>
      <c r="GX2" s="204"/>
      <c r="GY2" s="204"/>
      <c r="GZ2" s="204"/>
      <c r="HA2" s="204"/>
      <c r="HB2" s="204"/>
      <c r="HC2" s="204"/>
      <c r="HD2" s="204"/>
      <c r="HE2" s="204"/>
      <c r="HF2" s="204"/>
      <c r="HG2" s="204"/>
      <c r="HH2" s="204"/>
      <c r="HI2" s="204"/>
      <c r="HJ2" s="204"/>
      <c r="HK2" s="204"/>
      <c r="HL2" s="204"/>
      <c r="HM2" s="118"/>
      <c r="HN2" s="57"/>
      <c r="HO2" s="62"/>
      <c r="HP2" s="64"/>
      <c r="HR2" s="140"/>
      <c r="HS2" s="207">
        <v>2027</v>
      </c>
      <c r="HT2" s="207"/>
      <c r="HU2" s="207"/>
      <c r="HV2" s="207"/>
      <c r="HW2" s="207"/>
      <c r="HX2" s="207"/>
      <c r="HY2" s="207"/>
      <c r="HZ2" s="207"/>
      <c r="IA2" s="207"/>
      <c r="IB2" s="207"/>
      <c r="IC2" s="207"/>
      <c r="ID2" s="207"/>
      <c r="IE2" s="207"/>
      <c r="IF2" s="207"/>
      <c r="IG2" s="207"/>
      <c r="IH2" s="207"/>
      <c r="II2" s="207"/>
      <c r="IJ2" s="207"/>
      <c r="IK2" s="207"/>
      <c r="IL2" s="207"/>
      <c r="IM2" s="207"/>
      <c r="IN2" s="207"/>
      <c r="IO2" s="207"/>
      <c r="IP2" s="145"/>
      <c r="IQ2" s="57"/>
      <c r="IR2" s="62"/>
      <c r="IS2" s="64"/>
      <c r="IU2" s="140"/>
      <c r="IV2" s="204">
        <v>2028</v>
      </c>
      <c r="IW2" s="204"/>
      <c r="IX2" s="204"/>
      <c r="IY2" s="204"/>
      <c r="IZ2" s="204"/>
      <c r="JA2" s="204"/>
      <c r="JB2" s="204"/>
      <c r="JC2" s="204"/>
      <c r="JD2" s="204"/>
      <c r="JE2" s="204"/>
      <c r="JF2" s="204"/>
      <c r="JG2" s="204"/>
      <c r="JH2" s="204"/>
      <c r="JI2" s="204"/>
      <c r="JJ2" s="204"/>
      <c r="JK2" s="204"/>
      <c r="JL2" s="204"/>
      <c r="JM2" s="204"/>
      <c r="JN2" s="204"/>
      <c r="JO2" s="204"/>
      <c r="JP2" s="204"/>
      <c r="JQ2" s="204"/>
      <c r="JR2" s="204"/>
      <c r="JS2" s="118"/>
      <c r="JT2" s="57"/>
      <c r="JU2" s="62"/>
      <c r="JV2" s="64"/>
      <c r="JX2" s="140"/>
      <c r="JY2" s="204">
        <v>2029</v>
      </c>
      <c r="JZ2" s="204"/>
      <c r="KA2" s="204"/>
      <c r="KB2" s="204"/>
      <c r="KC2" s="204"/>
      <c r="KD2" s="204"/>
      <c r="KE2" s="204"/>
      <c r="KF2" s="204"/>
      <c r="KG2" s="204"/>
      <c r="KH2" s="204"/>
      <c r="KI2" s="204"/>
      <c r="KJ2" s="204"/>
      <c r="KK2" s="204"/>
      <c r="KL2" s="204"/>
      <c r="KM2" s="204"/>
      <c r="KN2" s="204"/>
      <c r="KO2" s="204"/>
      <c r="KP2" s="204"/>
      <c r="KQ2" s="204"/>
      <c r="KR2" s="204"/>
      <c r="KS2" s="204"/>
      <c r="KT2" s="204"/>
      <c r="KU2" s="204"/>
      <c r="KV2" s="118"/>
      <c r="KW2" s="57"/>
      <c r="KX2" s="62"/>
      <c r="KY2" s="64"/>
      <c r="LA2" s="140"/>
      <c r="LB2" s="204">
        <v>2030</v>
      </c>
      <c r="LC2" s="204"/>
      <c r="LD2" s="204"/>
      <c r="LE2" s="204"/>
      <c r="LF2" s="204"/>
      <c r="LG2" s="204"/>
      <c r="LH2" s="204"/>
      <c r="LI2" s="204"/>
      <c r="LJ2" s="204"/>
      <c r="LK2" s="204"/>
      <c r="LL2" s="204"/>
      <c r="LM2" s="204"/>
      <c r="LN2" s="204"/>
      <c r="LO2" s="204"/>
      <c r="LP2" s="204"/>
      <c r="LQ2" s="204"/>
      <c r="LR2" s="204"/>
      <c r="LS2" s="204"/>
      <c r="LT2" s="204"/>
      <c r="LU2" s="204"/>
      <c r="LV2" s="204"/>
      <c r="LW2" s="204"/>
      <c r="LX2" s="204"/>
      <c r="LY2" s="118"/>
      <c r="LZ2" s="57"/>
      <c r="MA2" s="62"/>
      <c r="MB2" s="64"/>
      <c r="MD2" s="140"/>
      <c r="ME2" s="204">
        <v>2031</v>
      </c>
      <c r="MF2" s="204"/>
      <c r="MG2" s="204"/>
      <c r="MH2" s="204"/>
      <c r="MI2" s="204"/>
      <c r="MJ2" s="204"/>
      <c r="MK2" s="204"/>
      <c r="ML2" s="204"/>
      <c r="MM2" s="204"/>
      <c r="MN2" s="204"/>
      <c r="MO2" s="204"/>
      <c r="MP2" s="204"/>
      <c r="MQ2" s="204"/>
      <c r="MR2" s="204"/>
      <c r="MS2" s="204"/>
      <c r="MT2" s="204"/>
      <c r="MU2" s="204"/>
      <c r="MV2" s="204"/>
      <c r="MW2" s="204"/>
      <c r="MX2" s="204"/>
      <c r="MY2" s="204"/>
      <c r="MZ2" s="204"/>
      <c r="NA2" s="204"/>
      <c r="NB2" s="118"/>
      <c r="NC2" s="57"/>
      <c r="ND2" s="62"/>
      <c r="NE2" s="64"/>
      <c r="NG2" s="140"/>
      <c r="NH2" s="204">
        <v>2032</v>
      </c>
      <c r="NI2" s="204"/>
      <c r="NJ2" s="204"/>
      <c r="NK2" s="204"/>
      <c r="NL2" s="204"/>
      <c r="NM2" s="204"/>
      <c r="NN2" s="204"/>
      <c r="NO2" s="204"/>
      <c r="NP2" s="204"/>
      <c r="NQ2" s="204"/>
      <c r="NR2" s="204"/>
      <c r="NS2" s="204"/>
      <c r="NT2" s="204"/>
      <c r="NU2" s="204"/>
      <c r="NV2" s="204"/>
      <c r="NW2" s="204"/>
      <c r="NX2" s="204"/>
      <c r="NY2" s="204"/>
      <c r="NZ2" s="204"/>
      <c r="OA2" s="204"/>
      <c r="OB2" s="204"/>
      <c r="OC2" s="204"/>
      <c r="OD2" s="204"/>
      <c r="OE2" s="118"/>
      <c r="OF2" s="57"/>
      <c r="OG2" s="62"/>
      <c r="OH2" s="64"/>
    </row>
    <row r="3" spans="1:399" ht="13.95" customHeight="1" x14ac:dyDescent="0.25">
      <c r="E3" s="205" t="s">
        <v>4</v>
      </c>
      <c r="F3" s="205"/>
      <c r="G3" s="205"/>
      <c r="H3" s="205"/>
      <c r="I3" s="205"/>
      <c r="J3" s="205"/>
      <c r="K3" s="205"/>
      <c r="L3" s="205"/>
      <c r="M3" s="205"/>
      <c r="N3" s="205"/>
      <c r="O3" s="205"/>
      <c r="P3" s="205"/>
      <c r="Q3" s="205"/>
      <c r="R3" s="205"/>
      <c r="S3" s="205"/>
      <c r="T3" s="205"/>
      <c r="U3" s="117"/>
      <c r="V3" s="117"/>
      <c r="W3" s="134"/>
      <c r="X3" s="193">
        <v>43831</v>
      </c>
      <c r="Y3" s="194"/>
      <c r="Z3" s="193">
        <v>43862</v>
      </c>
      <c r="AA3" s="194"/>
      <c r="AB3" s="193">
        <v>43891</v>
      </c>
      <c r="AC3" s="194"/>
      <c r="AD3" s="193">
        <v>43922</v>
      </c>
      <c r="AE3" s="194"/>
      <c r="AF3" s="193">
        <v>43952</v>
      </c>
      <c r="AG3" s="194"/>
      <c r="AH3" s="193">
        <v>43983</v>
      </c>
      <c r="AI3" s="194"/>
      <c r="AJ3" s="193">
        <v>44013</v>
      </c>
      <c r="AK3" s="194"/>
      <c r="AL3" s="193">
        <v>44044</v>
      </c>
      <c r="AM3" s="194"/>
      <c r="AN3" s="193">
        <v>44075</v>
      </c>
      <c r="AO3" s="194"/>
      <c r="AP3" s="193">
        <v>44105</v>
      </c>
      <c r="AQ3" s="194"/>
      <c r="AR3" s="193">
        <v>44136</v>
      </c>
      <c r="AS3" s="194"/>
      <c r="AT3" s="193">
        <v>44166</v>
      </c>
      <c r="AU3" s="194"/>
      <c r="AV3" s="65" t="s">
        <v>39</v>
      </c>
      <c r="AW3" s="66" t="s">
        <v>39</v>
      </c>
      <c r="AX3" s="67" t="s">
        <v>41</v>
      </c>
      <c r="AY3" s="75"/>
      <c r="BA3" s="193">
        <v>44197</v>
      </c>
      <c r="BB3" s="194"/>
      <c r="BC3" s="193">
        <v>44228</v>
      </c>
      <c r="BD3" s="194"/>
      <c r="BE3" s="193">
        <v>44256</v>
      </c>
      <c r="BF3" s="194"/>
      <c r="BG3" s="193">
        <v>44287</v>
      </c>
      <c r="BH3" s="194"/>
      <c r="BI3" s="193">
        <v>44317</v>
      </c>
      <c r="BJ3" s="194"/>
      <c r="BK3" s="193">
        <v>44348</v>
      </c>
      <c r="BL3" s="194"/>
      <c r="BM3" s="193">
        <v>44378</v>
      </c>
      <c r="BN3" s="194"/>
      <c r="BO3" s="193">
        <v>44409</v>
      </c>
      <c r="BP3" s="194"/>
      <c r="BQ3" s="193">
        <v>44440</v>
      </c>
      <c r="BR3" s="194"/>
      <c r="BS3" s="193">
        <v>44470</v>
      </c>
      <c r="BT3" s="194"/>
      <c r="BU3" s="193">
        <v>44501</v>
      </c>
      <c r="BV3" s="194"/>
      <c r="BW3" s="193">
        <v>44531</v>
      </c>
      <c r="BX3" s="194"/>
      <c r="BY3" s="65" t="s">
        <v>39</v>
      </c>
      <c r="BZ3" s="66" t="s">
        <v>39</v>
      </c>
      <c r="CA3" s="67" t="s">
        <v>41</v>
      </c>
      <c r="CC3" s="139"/>
      <c r="CD3" s="193">
        <v>44562</v>
      </c>
      <c r="CE3" s="194"/>
      <c r="CF3" s="193">
        <v>44593</v>
      </c>
      <c r="CG3" s="194"/>
      <c r="CH3" s="193">
        <v>44621</v>
      </c>
      <c r="CI3" s="194"/>
      <c r="CJ3" s="193">
        <v>44652</v>
      </c>
      <c r="CK3" s="194"/>
      <c r="CL3" s="193">
        <v>44682</v>
      </c>
      <c r="CM3" s="194"/>
      <c r="CN3" s="193">
        <v>44713</v>
      </c>
      <c r="CO3" s="194"/>
      <c r="CP3" s="193">
        <v>44743</v>
      </c>
      <c r="CQ3" s="194"/>
      <c r="CR3" s="193">
        <v>44774</v>
      </c>
      <c r="CS3" s="194"/>
      <c r="CT3" s="193">
        <v>44805</v>
      </c>
      <c r="CU3" s="194"/>
      <c r="CV3" s="193">
        <v>44835</v>
      </c>
      <c r="CW3" s="194"/>
      <c r="CX3" s="197">
        <v>44866</v>
      </c>
      <c r="CY3" s="198"/>
      <c r="CZ3" s="197">
        <v>44896</v>
      </c>
      <c r="DA3" s="198"/>
      <c r="DB3" s="130" t="s">
        <v>39</v>
      </c>
      <c r="DC3" s="131" t="s">
        <v>39</v>
      </c>
      <c r="DD3" s="132" t="s">
        <v>41</v>
      </c>
      <c r="DF3" s="140"/>
      <c r="DG3" s="199">
        <v>44927</v>
      </c>
      <c r="DH3" s="199"/>
      <c r="DI3" s="199">
        <v>44958</v>
      </c>
      <c r="DJ3" s="199"/>
      <c r="DK3" s="199">
        <v>44986</v>
      </c>
      <c r="DL3" s="199"/>
      <c r="DM3" s="199">
        <v>45017</v>
      </c>
      <c r="DN3" s="199"/>
      <c r="DO3" s="199">
        <v>45047</v>
      </c>
      <c r="DP3" s="199"/>
      <c r="DQ3" s="199">
        <v>45078</v>
      </c>
      <c r="DR3" s="199"/>
      <c r="DS3" s="199">
        <v>45108</v>
      </c>
      <c r="DT3" s="199"/>
      <c r="DU3" s="199">
        <v>45139</v>
      </c>
      <c r="DV3" s="199"/>
      <c r="DW3" s="199">
        <v>45170</v>
      </c>
      <c r="DX3" s="199"/>
      <c r="DY3" s="199">
        <v>45200</v>
      </c>
      <c r="DZ3" s="199"/>
      <c r="EA3" s="199">
        <v>45231</v>
      </c>
      <c r="EB3" s="199"/>
      <c r="EC3" s="200">
        <v>45261</v>
      </c>
      <c r="ED3" s="200"/>
      <c r="EE3" s="58" t="s">
        <v>39</v>
      </c>
      <c r="EF3" s="66" t="s">
        <v>39</v>
      </c>
      <c r="EG3" s="67" t="s">
        <v>41</v>
      </c>
      <c r="EI3" s="140"/>
      <c r="EJ3" s="193">
        <v>45292</v>
      </c>
      <c r="EK3" s="194"/>
      <c r="EL3" s="193">
        <v>45323</v>
      </c>
      <c r="EM3" s="194"/>
      <c r="EN3" s="193">
        <v>45352</v>
      </c>
      <c r="EO3" s="194"/>
      <c r="EP3" s="193">
        <v>45383</v>
      </c>
      <c r="EQ3" s="194"/>
      <c r="ER3" s="193">
        <v>45413</v>
      </c>
      <c r="ES3" s="194"/>
      <c r="ET3" s="193">
        <v>45444</v>
      </c>
      <c r="EU3" s="194"/>
      <c r="EV3" s="193">
        <v>45474</v>
      </c>
      <c r="EW3" s="194"/>
      <c r="EX3" s="193">
        <v>45505</v>
      </c>
      <c r="EY3" s="194"/>
      <c r="EZ3" s="193">
        <v>45536</v>
      </c>
      <c r="FA3" s="194"/>
      <c r="FB3" s="193">
        <v>45566</v>
      </c>
      <c r="FC3" s="194"/>
      <c r="FD3" s="193">
        <v>45597</v>
      </c>
      <c r="FE3" s="194"/>
      <c r="FF3" s="193">
        <v>45627</v>
      </c>
      <c r="FG3" s="194"/>
      <c r="FH3" s="130" t="s">
        <v>39</v>
      </c>
      <c r="FI3" s="131" t="s">
        <v>39</v>
      </c>
      <c r="FJ3" s="132" t="s">
        <v>41</v>
      </c>
      <c r="FL3" s="21"/>
      <c r="FM3" s="193">
        <v>45658</v>
      </c>
      <c r="FN3" s="194"/>
      <c r="FO3" s="193">
        <v>45689</v>
      </c>
      <c r="FP3" s="194"/>
      <c r="FQ3" s="193">
        <v>45717</v>
      </c>
      <c r="FR3" s="194"/>
      <c r="FS3" s="193">
        <v>45748</v>
      </c>
      <c r="FT3" s="194"/>
      <c r="FU3" s="193">
        <v>45778</v>
      </c>
      <c r="FV3" s="194"/>
      <c r="FW3" s="193">
        <v>45809</v>
      </c>
      <c r="FX3" s="194"/>
      <c r="FY3" s="193">
        <v>45839</v>
      </c>
      <c r="FZ3" s="194"/>
      <c r="GA3" s="193">
        <v>45870</v>
      </c>
      <c r="GB3" s="194"/>
      <c r="GC3" s="193">
        <v>45901</v>
      </c>
      <c r="GD3" s="194"/>
      <c r="GE3" s="193">
        <v>45931</v>
      </c>
      <c r="GF3" s="194"/>
      <c r="GG3" s="193">
        <v>45962</v>
      </c>
      <c r="GH3" s="194"/>
      <c r="GI3" s="193">
        <v>45992</v>
      </c>
      <c r="GJ3" s="194"/>
      <c r="GK3" s="130" t="s">
        <v>39</v>
      </c>
      <c r="GL3" s="131" t="s">
        <v>39</v>
      </c>
      <c r="GM3" s="132" t="s">
        <v>41</v>
      </c>
      <c r="GO3" s="21"/>
      <c r="GP3" s="197">
        <v>46023</v>
      </c>
      <c r="GQ3" s="198"/>
      <c r="GR3" s="197">
        <v>46054</v>
      </c>
      <c r="GS3" s="198"/>
      <c r="GT3" s="197">
        <v>46082</v>
      </c>
      <c r="GU3" s="198"/>
      <c r="GV3" s="197">
        <v>46113</v>
      </c>
      <c r="GW3" s="198"/>
      <c r="GX3" s="197">
        <v>46143</v>
      </c>
      <c r="GY3" s="198"/>
      <c r="GZ3" s="197">
        <v>46174</v>
      </c>
      <c r="HA3" s="198"/>
      <c r="HB3" s="197">
        <v>46204</v>
      </c>
      <c r="HC3" s="198"/>
      <c r="HD3" s="197">
        <v>46235</v>
      </c>
      <c r="HE3" s="198"/>
      <c r="HF3" s="197">
        <v>46266</v>
      </c>
      <c r="HG3" s="198"/>
      <c r="HH3" s="197">
        <v>46296</v>
      </c>
      <c r="HI3" s="198"/>
      <c r="HJ3" s="197">
        <v>46327</v>
      </c>
      <c r="HK3" s="198"/>
      <c r="HL3" s="197">
        <v>46357</v>
      </c>
      <c r="HM3" s="198"/>
      <c r="HN3" s="130" t="s">
        <v>39</v>
      </c>
      <c r="HO3" s="131" t="s">
        <v>39</v>
      </c>
      <c r="HP3" s="132" t="s">
        <v>41</v>
      </c>
      <c r="HR3" s="140"/>
      <c r="HS3" s="193">
        <v>46388</v>
      </c>
      <c r="HT3" s="194"/>
      <c r="HU3" s="193">
        <v>46419</v>
      </c>
      <c r="HV3" s="194"/>
      <c r="HW3" s="193">
        <v>46447</v>
      </c>
      <c r="HX3" s="194"/>
      <c r="HY3" s="193">
        <v>46478</v>
      </c>
      <c r="HZ3" s="194"/>
      <c r="IA3" s="193">
        <v>46508</v>
      </c>
      <c r="IB3" s="194"/>
      <c r="IC3" s="193">
        <v>46539</v>
      </c>
      <c r="ID3" s="194"/>
      <c r="IE3" s="193">
        <v>46569</v>
      </c>
      <c r="IF3" s="194"/>
      <c r="IG3" s="193">
        <v>46600</v>
      </c>
      <c r="IH3" s="194"/>
      <c r="II3" s="193">
        <v>46631</v>
      </c>
      <c r="IJ3" s="194"/>
      <c r="IK3" s="193">
        <v>46661</v>
      </c>
      <c r="IL3" s="194"/>
      <c r="IM3" s="193">
        <v>46692</v>
      </c>
      <c r="IN3" s="194"/>
      <c r="IO3" s="193">
        <v>46722</v>
      </c>
      <c r="IP3" s="194"/>
      <c r="IQ3" s="65" t="s">
        <v>39</v>
      </c>
      <c r="IR3" s="66" t="s">
        <v>39</v>
      </c>
      <c r="IS3" s="67" t="s">
        <v>41</v>
      </c>
      <c r="IU3" s="140"/>
      <c r="IV3" s="193">
        <v>46753</v>
      </c>
      <c r="IW3" s="194"/>
      <c r="IX3" s="193">
        <v>46784</v>
      </c>
      <c r="IY3" s="194"/>
      <c r="IZ3" s="193">
        <v>46813</v>
      </c>
      <c r="JA3" s="194"/>
      <c r="JB3" s="193">
        <v>46844</v>
      </c>
      <c r="JC3" s="194"/>
      <c r="JD3" s="193">
        <v>46874</v>
      </c>
      <c r="JE3" s="194"/>
      <c r="JF3" s="193">
        <v>46905</v>
      </c>
      <c r="JG3" s="194"/>
      <c r="JH3" s="193">
        <v>46935</v>
      </c>
      <c r="JI3" s="194"/>
      <c r="JJ3" s="193">
        <v>46966</v>
      </c>
      <c r="JK3" s="194"/>
      <c r="JL3" s="193">
        <v>46997</v>
      </c>
      <c r="JM3" s="194"/>
      <c r="JN3" s="193">
        <v>47027</v>
      </c>
      <c r="JO3" s="194"/>
      <c r="JP3" s="193">
        <v>47058</v>
      </c>
      <c r="JQ3" s="194"/>
      <c r="JR3" s="193">
        <v>47088</v>
      </c>
      <c r="JS3" s="194"/>
      <c r="JT3" s="65" t="s">
        <v>39</v>
      </c>
      <c r="JU3" s="66" t="s">
        <v>39</v>
      </c>
      <c r="JV3" s="67" t="s">
        <v>41</v>
      </c>
      <c r="JX3" s="140"/>
      <c r="JY3" s="193">
        <v>47119</v>
      </c>
      <c r="JZ3" s="194"/>
      <c r="KA3" s="193">
        <v>47150</v>
      </c>
      <c r="KB3" s="194"/>
      <c r="KC3" s="193">
        <v>47178</v>
      </c>
      <c r="KD3" s="194"/>
      <c r="KE3" s="193">
        <v>47209</v>
      </c>
      <c r="KF3" s="194"/>
      <c r="KG3" s="193">
        <v>47239</v>
      </c>
      <c r="KH3" s="194"/>
      <c r="KI3" s="193">
        <v>47270</v>
      </c>
      <c r="KJ3" s="194"/>
      <c r="KK3" s="193">
        <v>47300</v>
      </c>
      <c r="KL3" s="194"/>
      <c r="KM3" s="193">
        <v>47331</v>
      </c>
      <c r="KN3" s="194"/>
      <c r="KO3" s="193">
        <v>47362</v>
      </c>
      <c r="KP3" s="194"/>
      <c r="KQ3" s="193">
        <v>47392</v>
      </c>
      <c r="KR3" s="194"/>
      <c r="KS3" s="193">
        <v>47423</v>
      </c>
      <c r="KT3" s="194"/>
      <c r="KU3" s="193">
        <v>47453</v>
      </c>
      <c r="KV3" s="194"/>
      <c r="KW3" s="65" t="s">
        <v>39</v>
      </c>
      <c r="KX3" s="66" t="s">
        <v>39</v>
      </c>
      <c r="KY3" s="67" t="s">
        <v>41</v>
      </c>
      <c r="LA3" s="140"/>
      <c r="LB3" s="193">
        <v>47484</v>
      </c>
      <c r="LC3" s="194"/>
      <c r="LD3" s="193">
        <v>47515</v>
      </c>
      <c r="LE3" s="194"/>
      <c r="LF3" s="193">
        <v>47543</v>
      </c>
      <c r="LG3" s="194"/>
      <c r="LH3" s="193">
        <v>47574</v>
      </c>
      <c r="LI3" s="194"/>
      <c r="LJ3" s="193">
        <v>47604</v>
      </c>
      <c r="LK3" s="194"/>
      <c r="LL3" s="193">
        <v>47635</v>
      </c>
      <c r="LM3" s="194"/>
      <c r="LN3" s="193">
        <v>47665</v>
      </c>
      <c r="LO3" s="194"/>
      <c r="LP3" s="193">
        <v>47696</v>
      </c>
      <c r="LQ3" s="194"/>
      <c r="LR3" s="193">
        <v>47727</v>
      </c>
      <c r="LS3" s="194"/>
      <c r="LT3" s="193">
        <v>47757</v>
      </c>
      <c r="LU3" s="194"/>
      <c r="LV3" s="193">
        <v>47788</v>
      </c>
      <c r="LW3" s="194"/>
      <c r="LX3" s="193">
        <v>47818</v>
      </c>
      <c r="LY3" s="194"/>
      <c r="LZ3" s="65" t="s">
        <v>39</v>
      </c>
      <c r="MA3" s="66" t="s">
        <v>39</v>
      </c>
      <c r="MB3" s="67" t="s">
        <v>41</v>
      </c>
      <c r="MD3" s="140"/>
      <c r="ME3" s="193">
        <v>47849</v>
      </c>
      <c r="MF3" s="194"/>
      <c r="MG3" s="193">
        <v>47880</v>
      </c>
      <c r="MH3" s="194"/>
      <c r="MI3" s="193">
        <v>47908</v>
      </c>
      <c r="MJ3" s="194"/>
      <c r="MK3" s="193">
        <v>47939</v>
      </c>
      <c r="ML3" s="194"/>
      <c r="MM3" s="193">
        <v>47969</v>
      </c>
      <c r="MN3" s="194"/>
      <c r="MO3" s="193">
        <v>48000</v>
      </c>
      <c r="MP3" s="194"/>
      <c r="MQ3" s="193">
        <v>48030</v>
      </c>
      <c r="MR3" s="194"/>
      <c r="MS3" s="193">
        <v>48061</v>
      </c>
      <c r="MT3" s="194"/>
      <c r="MU3" s="193">
        <v>48092</v>
      </c>
      <c r="MV3" s="194"/>
      <c r="MW3" s="193">
        <v>48122</v>
      </c>
      <c r="MX3" s="194"/>
      <c r="MY3" s="193">
        <v>48153</v>
      </c>
      <c r="MZ3" s="194"/>
      <c r="NA3" s="193">
        <v>48183</v>
      </c>
      <c r="NB3" s="194"/>
      <c r="NC3" s="65" t="s">
        <v>39</v>
      </c>
      <c r="ND3" s="66" t="s">
        <v>39</v>
      </c>
      <c r="NE3" s="67" t="s">
        <v>41</v>
      </c>
      <c r="NG3" s="140"/>
      <c r="NH3" s="193">
        <v>48214</v>
      </c>
      <c r="NI3" s="194"/>
      <c r="NJ3" s="193">
        <v>48245</v>
      </c>
      <c r="NK3" s="194"/>
      <c r="NL3" s="193">
        <v>48274</v>
      </c>
      <c r="NM3" s="194"/>
      <c r="NN3" s="193">
        <v>48305</v>
      </c>
      <c r="NO3" s="194"/>
      <c r="NP3" s="193">
        <v>48335</v>
      </c>
      <c r="NQ3" s="194"/>
      <c r="NR3" s="193">
        <v>48366</v>
      </c>
      <c r="NS3" s="194"/>
      <c r="NT3" s="193">
        <v>48396</v>
      </c>
      <c r="NU3" s="194"/>
      <c r="NV3" s="193">
        <v>48427</v>
      </c>
      <c r="NW3" s="194"/>
      <c r="NX3" s="193">
        <v>48458</v>
      </c>
      <c r="NY3" s="194"/>
      <c r="NZ3" s="193">
        <v>48488</v>
      </c>
      <c r="OA3" s="194"/>
      <c r="OB3" s="193">
        <v>48519</v>
      </c>
      <c r="OC3" s="194"/>
      <c r="OD3" s="193">
        <v>48549</v>
      </c>
      <c r="OE3" s="194"/>
      <c r="OF3" s="65" t="s">
        <v>39</v>
      </c>
      <c r="OG3" s="66" t="s">
        <v>39</v>
      </c>
      <c r="OH3" s="67" t="s">
        <v>41</v>
      </c>
    </row>
    <row r="4" spans="1:399" ht="15.6" x14ac:dyDescent="0.3">
      <c r="A4" s="4" t="s">
        <v>16</v>
      </c>
      <c r="B4" s="4" t="s">
        <v>1</v>
      </c>
      <c r="C4" s="4" t="s">
        <v>2</v>
      </c>
      <c r="D4" s="10" t="s">
        <v>3</v>
      </c>
      <c r="E4" s="11">
        <v>2017</v>
      </c>
      <c r="F4" s="11">
        <v>2018</v>
      </c>
      <c r="G4" s="11">
        <v>2019</v>
      </c>
      <c r="H4" s="11">
        <v>2020</v>
      </c>
      <c r="I4" s="11">
        <v>2021</v>
      </c>
      <c r="J4" s="11">
        <v>2022</v>
      </c>
      <c r="K4" s="11">
        <v>2023</v>
      </c>
      <c r="L4" s="11">
        <v>2024</v>
      </c>
      <c r="M4" s="11">
        <v>2025</v>
      </c>
      <c r="N4" s="11">
        <v>2026</v>
      </c>
      <c r="O4" s="11">
        <v>2027</v>
      </c>
      <c r="P4" s="11">
        <v>2028</v>
      </c>
      <c r="Q4" s="11">
        <v>2029</v>
      </c>
      <c r="R4" s="11">
        <v>2030</v>
      </c>
      <c r="S4" s="11">
        <v>2031</v>
      </c>
      <c r="T4" s="11">
        <v>2032</v>
      </c>
      <c r="U4" s="135"/>
      <c r="V4" s="135"/>
      <c r="W4" s="134" t="s">
        <v>16</v>
      </c>
      <c r="X4" s="201" t="s">
        <v>17</v>
      </c>
      <c r="Y4" s="202"/>
      <c r="Z4" s="203" t="s">
        <v>18</v>
      </c>
      <c r="AA4" s="203"/>
      <c r="AB4" s="203" t="s">
        <v>19</v>
      </c>
      <c r="AC4" s="203"/>
      <c r="AD4" s="203" t="s">
        <v>20</v>
      </c>
      <c r="AE4" s="203"/>
      <c r="AF4" s="203" t="s">
        <v>21</v>
      </c>
      <c r="AG4" s="203"/>
      <c r="AH4" s="203" t="s">
        <v>22</v>
      </c>
      <c r="AI4" s="203"/>
      <c r="AJ4" s="203" t="s">
        <v>23</v>
      </c>
      <c r="AK4" s="203"/>
      <c r="AL4" s="203" t="s">
        <v>24</v>
      </c>
      <c r="AM4" s="203"/>
      <c r="AN4" s="203" t="s">
        <v>25</v>
      </c>
      <c r="AO4" s="203"/>
      <c r="AP4" s="203" t="s">
        <v>26</v>
      </c>
      <c r="AQ4" s="203"/>
      <c r="AR4" s="203" t="s">
        <v>27</v>
      </c>
      <c r="AS4" s="203"/>
      <c r="AT4" s="203" t="s">
        <v>28</v>
      </c>
      <c r="AU4" s="203"/>
      <c r="AV4" s="126" t="s">
        <v>40</v>
      </c>
      <c r="AW4" s="100" t="s">
        <v>5</v>
      </c>
      <c r="AX4" s="68"/>
      <c r="AY4" s="76"/>
      <c r="AZ4" s="133" t="s">
        <v>16</v>
      </c>
      <c r="BA4" s="201" t="s">
        <v>17</v>
      </c>
      <c r="BB4" s="202"/>
      <c r="BC4" s="203" t="s">
        <v>18</v>
      </c>
      <c r="BD4" s="203"/>
      <c r="BE4" s="203" t="s">
        <v>19</v>
      </c>
      <c r="BF4" s="203"/>
      <c r="BG4" s="203" t="s">
        <v>20</v>
      </c>
      <c r="BH4" s="203"/>
      <c r="BI4" s="203" t="s">
        <v>21</v>
      </c>
      <c r="BJ4" s="203"/>
      <c r="BK4" s="203" t="s">
        <v>22</v>
      </c>
      <c r="BL4" s="203"/>
      <c r="BM4" s="203" t="s">
        <v>23</v>
      </c>
      <c r="BN4" s="203"/>
      <c r="BO4" s="203" t="s">
        <v>24</v>
      </c>
      <c r="BP4" s="203"/>
      <c r="BQ4" s="203" t="s">
        <v>25</v>
      </c>
      <c r="BR4" s="203"/>
      <c r="BS4" s="203" t="s">
        <v>26</v>
      </c>
      <c r="BT4" s="203"/>
      <c r="BU4" s="203" t="s">
        <v>27</v>
      </c>
      <c r="BV4" s="203"/>
      <c r="BW4" s="201" t="s">
        <v>28</v>
      </c>
      <c r="BX4" s="202"/>
      <c r="BY4" s="126" t="s">
        <v>40</v>
      </c>
      <c r="BZ4" s="100" t="s">
        <v>5</v>
      </c>
      <c r="CA4" s="101"/>
      <c r="CC4" s="133" t="s">
        <v>16</v>
      </c>
      <c r="CD4" s="195" t="s">
        <v>17</v>
      </c>
      <c r="CE4" s="196"/>
      <c r="CF4" s="195" t="s">
        <v>18</v>
      </c>
      <c r="CG4" s="196"/>
      <c r="CH4" s="195" t="s">
        <v>19</v>
      </c>
      <c r="CI4" s="196"/>
      <c r="CJ4" s="195" t="s">
        <v>20</v>
      </c>
      <c r="CK4" s="196"/>
      <c r="CL4" s="195" t="s">
        <v>21</v>
      </c>
      <c r="CM4" s="196"/>
      <c r="CN4" s="195" t="s">
        <v>22</v>
      </c>
      <c r="CO4" s="196"/>
      <c r="CP4" s="195" t="s">
        <v>23</v>
      </c>
      <c r="CQ4" s="196"/>
      <c r="CR4" s="195" t="s">
        <v>24</v>
      </c>
      <c r="CS4" s="196"/>
      <c r="CT4" s="195" t="s">
        <v>25</v>
      </c>
      <c r="CU4" s="196"/>
      <c r="CV4" s="195" t="s">
        <v>26</v>
      </c>
      <c r="CW4" s="196"/>
      <c r="CX4" s="195" t="s">
        <v>27</v>
      </c>
      <c r="CY4" s="196"/>
      <c r="CZ4" s="195" t="s">
        <v>28</v>
      </c>
      <c r="DA4" s="196"/>
      <c r="DB4" s="126"/>
      <c r="DC4" s="100" t="s">
        <v>5</v>
      </c>
      <c r="DD4" s="101"/>
      <c r="DF4" s="141" t="s">
        <v>16</v>
      </c>
      <c r="DG4" s="195" t="s">
        <v>17</v>
      </c>
      <c r="DH4" s="196"/>
      <c r="DI4" s="195" t="s">
        <v>18</v>
      </c>
      <c r="DJ4" s="196"/>
      <c r="DK4" s="195" t="s">
        <v>19</v>
      </c>
      <c r="DL4" s="196"/>
      <c r="DM4" s="195" t="s">
        <v>20</v>
      </c>
      <c r="DN4" s="196"/>
      <c r="DO4" s="195" t="s">
        <v>21</v>
      </c>
      <c r="DP4" s="196"/>
      <c r="DQ4" s="195" t="s">
        <v>22</v>
      </c>
      <c r="DR4" s="196"/>
      <c r="DS4" s="195" t="s">
        <v>23</v>
      </c>
      <c r="DT4" s="196"/>
      <c r="DU4" s="195" t="s">
        <v>24</v>
      </c>
      <c r="DV4" s="196"/>
      <c r="DW4" s="195" t="s">
        <v>25</v>
      </c>
      <c r="DX4" s="196"/>
      <c r="DY4" s="195" t="s">
        <v>26</v>
      </c>
      <c r="DZ4" s="196"/>
      <c r="EA4" s="195" t="s">
        <v>27</v>
      </c>
      <c r="EB4" s="196"/>
      <c r="EC4" s="195" t="s">
        <v>28</v>
      </c>
      <c r="ED4" s="196"/>
      <c r="EE4" s="129"/>
      <c r="EF4" s="100" t="s">
        <v>5</v>
      </c>
      <c r="EG4" s="101"/>
      <c r="EI4" s="141" t="s">
        <v>16</v>
      </c>
      <c r="EJ4" s="195" t="s">
        <v>17</v>
      </c>
      <c r="EK4" s="196"/>
      <c r="EL4" s="195" t="s">
        <v>18</v>
      </c>
      <c r="EM4" s="196"/>
      <c r="EN4" s="195" t="s">
        <v>19</v>
      </c>
      <c r="EO4" s="196"/>
      <c r="EP4" s="195" t="s">
        <v>20</v>
      </c>
      <c r="EQ4" s="196"/>
      <c r="ER4" s="195" t="s">
        <v>21</v>
      </c>
      <c r="ES4" s="196"/>
      <c r="ET4" s="195" t="s">
        <v>22</v>
      </c>
      <c r="EU4" s="196"/>
      <c r="EV4" s="195" t="s">
        <v>23</v>
      </c>
      <c r="EW4" s="196"/>
      <c r="EX4" s="195" t="s">
        <v>24</v>
      </c>
      <c r="EY4" s="196"/>
      <c r="EZ4" s="195" t="s">
        <v>25</v>
      </c>
      <c r="FA4" s="196"/>
      <c r="FB4" s="195" t="s">
        <v>26</v>
      </c>
      <c r="FC4" s="196"/>
      <c r="FD4" s="195" t="s">
        <v>27</v>
      </c>
      <c r="FE4" s="196"/>
      <c r="FF4" s="195" t="s">
        <v>28</v>
      </c>
      <c r="FG4" s="196"/>
      <c r="FH4" s="126"/>
      <c r="FI4" s="100" t="s">
        <v>5</v>
      </c>
      <c r="FJ4" s="101"/>
      <c r="FL4" s="8" t="s">
        <v>16</v>
      </c>
      <c r="FM4" s="195" t="s">
        <v>17</v>
      </c>
      <c r="FN4" s="196"/>
      <c r="FO4" s="195" t="s">
        <v>18</v>
      </c>
      <c r="FP4" s="196"/>
      <c r="FQ4" s="195" t="s">
        <v>19</v>
      </c>
      <c r="FR4" s="196"/>
      <c r="FS4" s="195" t="s">
        <v>20</v>
      </c>
      <c r="FT4" s="196"/>
      <c r="FU4" s="195" t="s">
        <v>21</v>
      </c>
      <c r="FV4" s="196"/>
      <c r="FW4" s="195" t="s">
        <v>22</v>
      </c>
      <c r="FX4" s="196"/>
      <c r="FY4" s="195" t="s">
        <v>23</v>
      </c>
      <c r="FZ4" s="196"/>
      <c r="GA4" s="195" t="s">
        <v>24</v>
      </c>
      <c r="GB4" s="196"/>
      <c r="GC4" s="195" t="s">
        <v>25</v>
      </c>
      <c r="GD4" s="196"/>
      <c r="GE4" s="195" t="s">
        <v>26</v>
      </c>
      <c r="GF4" s="196"/>
      <c r="GG4" s="195" t="s">
        <v>27</v>
      </c>
      <c r="GH4" s="196"/>
      <c r="GI4" s="195" t="s">
        <v>28</v>
      </c>
      <c r="GJ4" s="196"/>
      <c r="GK4" s="126"/>
      <c r="GL4" s="100" t="s">
        <v>5</v>
      </c>
      <c r="GM4" s="101"/>
      <c r="GO4" s="8" t="s">
        <v>16</v>
      </c>
      <c r="GP4" s="195" t="s">
        <v>17</v>
      </c>
      <c r="GQ4" s="196"/>
      <c r="GR4" s="195" t="s">
        <v>18</v>
      </c>
      <c r="GS4" s="196"/>
      <c r="GT4" s="195" t="s">
        <v>19</v>
      </c>
      <c r="GU4" s="196"/>
      <c r="GV4" s="195" t="s">
        <v>20</v>
      </c>
      <c r="GW4" s="196"/>
      <c r="GX4" s="195" t="s">
        <v>21</v>
      </c>
      <c r="GY4" s="196"/>
      <c r="GZ4" s="195" t="s">
        <v>22</v>
      </c>
      <c r="HA4" s="196"/>
      <c r="HB4" s="195" t="s">
        <v>23</v>
      </c>
      <c r="HC4" s="196"/>
      <c r="HD4" s="195" t="s">
        <v>24</v>
      </c>
      <c r="HE4" s="196"/>
      <c r="HF4" s="195" t="s">
        <v>25</v>
      </c>
      <c r="HG4" s="196"/>
      <c r="HH4" s="195" t="s">
        <v>26</v>
      </c>
      <c r="HI4" s="196"/>
      <c r="HJ4" s="195" t="s">
        <v>27</v>
      </c>
      <c r="HK4" s="196"/>
      <c r="HL4" s="195" t="s">
        <v>28</v>
      </c>
      <c r="HM4" s="196"/>
      <c r="HN4" s="126"/>
      <c r="HO4" s="100" t="s">
        <v>5</v>
      </c>
      <c r="HP4" s="101"/>
      <c r="HR4" s="141" t="s">
        <v>16</v>
      </c>
      <c r="HS4" s="195" t="s">
        <v>17</v>
      </c>
      <c r="HT4" s="196"/>
      <c r="HU4" s="195" t="s">
        <v>18</v>
      </c>
      <c r="HV4" s="196"/>
      <c r="HW4" s="195" t="s">
        <v>19</v>
      </c>
      <c r="HX4" s="196"/>
      <c r="HY4" s="195" t="s">
        <v>20</v>
      </c>
      <c r="HZ4" s="196"/>
      <c r="IA4" s="195" t="s">
        <v>21</v>
      </c>
      <c r="IB4" s="196"/>
      <c r="IC4" s="195" t="s">
        <v>22</v>
      </c>
      <c r="ID4" s="196"/>
      <c r="IE4" s="195" t="s">
        <v>23</v>
      </c>
      <c r="IF4" s="196"/>
      <c r="IG4" s="195" t="s">
        <v>24</v>
      </c>
      <c r="IH4" s="196"/>
      <c r="II4" s="195" t="s">
        <v>25</v>
      </c>
      <c r="IJ4" s="196"/>
      <c r="IK4" s="195" t="s">
        <v>26</v>
      </c>
      <c r="IL4" s="196"/>
      <c r="IM4" s="195" t="s">
        <v>27</v>
      </c>
      <c r="IN4" s="196"/>
      <c r="IO4" s="195" t="s">
        <v>28</v>
      </c>
      <c r="IP4" s="196"/>
      <c r="IQ4" s="126"/>
      <c r="IR4" s="100" t="s">
        <v>5</v>
      </c>
      <c r="IS4" s="101"/>
      <c r="IU4" s="141" t="s">
        <v>16</v>
      </c>
      <c r="IV4" s="195" t="s">
        <v>17</v>
      </c>
      <c r="IW4" s="196"/>
      <c r="IX4" s="195" t="s">
        <v>18</v>
      </c>
      <c r="IY4" s="196"/>
      <c r="IZ4" s="195" t="s">
        <v>19</v>
      </c>
      <c r="JA4" s="196"/>
      <c r="JB4" s="195" t="s">
        <v>20</v>
      </c>
      <c r="JC4" s="196"/>
      <c r="JD4" s="195" t="s">
        <v>21</v>
      </c>
      <c r="JE4" s="196"/>
      <c r="JF4" s="195" t="s">
        <v>22</v>
      </c>
      <c r="JG4" s="196"/>
      <c r="JH4" s="195" t="s">
        <v>23</v>
      </c>
      <c r="JI4" s="196"/>
      <c r="JJ4" s="195" t="s">
        <v>24</v>
      </c>
      <c r="JK4" s="196"/>
      <c r="JL4" s="195" t="s">
        <v>25</v>
      </c>
      <c r="JM4" s="196"/>
      <c r="JN4" s="195" t="s">
        <v>26</v>
      </c>
      <c r="JO4" s="196"/>
      <c r="JP4" s="195" t="s">
        <v>27</v>
      </c>
      <c r="JQ4" s="196"/>
      <c r="JR4" s="195" t="s">
        <v>28</v>
      </c>
      <c r="JS4" s="196"/>
      <c r="JT4" s="126"/>
      <c r="JU4" s="100" t="s">
        <v>5</v>
      </c>
      <c r="JV4" s="101"/>
      <c r="JX4" s="141" t="s">
        <v>16</v>
      </c>
      <c r="JY4" s="195" t="s">
        <v>17</v>
      </c>
      <c r="JZ4" s="196"/>
      <c r="KA4" s="195" t="s">
        <v>18</v>
      </c>
      <c r="KB4" s="196"/>
      <c r="KC4" s="195" t="s">
        <v>19</v>
      </c>
      <c r="KD4" s="196"/>
      <c r="KE4" s="195" t="s">
        <v>20</v>
      </c>
      <c r="KF4" s="196"/>
      <c r="KG4" s="195" t="s">
        <v>21</v>
      </c>
      <c r="KH4" s="196"/>
      <c r="KI4" s="195" t="s">
        <v>22</v>
      </c>
      <c r="KJ4" s="196"/>
      <c r="KK4" s="195" t="s">
        <v>23</v>
      </c>
      <c r="KL4" s="196"/>
      <c r="KM4" s="195" t="s">
        <v>24</v>
      </c>
      <c r="KN4" s="196"/>
      <c r="KO4" s="195" t="s">
        <v>25</v>
      </c>
      <c r="KP4" s="196"/>
      <c r="KQ4" s="195" t="s">
        <v>26</v>
      </c>
      <c r="KR4" s="196"/>
      <c r="KS4" s="195" t="s">
        <v>27</v>
      </c>
      <c r="KT4" s="196"/>
      <c r="KU4" s="195" t="s">
        <v>28</v>
      </c>
      <c r="KV4" s="196"/>
      <c r="KW4" s="126"/>
      <c r="KX4" s="100" t="s">
        <v>5</v>
      </c>
      <c r="KY4" s="101"/>
      <c r="LA4" s="141" t="s">
        <v>16</v>
      </c>
      <c r="LB4" s="195" t="s">
        <v>17</v>
      </c>
      <c r="LC4" s="196"/>
      <c r="LD4" s="195" t="s">
        <v>18</v>
      </c>
      <c r="LE4" s="196"/>
      <c r="LF4" s="195" t="s">
        <v>19</v>
      </c>
      <c r="LG4" s="196"/>
      <c r="LH4" s="195" t="s">
        <v>20</v>
      </c>
      <c r="LI4" s="196"/>
      <c r="LJ4" s="195" t="s">
        <v>21</v>
      </c>
      <c r="LK4" s="196"/>
      <c r="LL4" s="195" t="s">
        <v>22</v>
      </c>
      <c r="LM4" s="196"/>
      <c r="LN4" s="195" t="s">
        <v>23</v>
      </c>
      <c r="LO4" s="196"/>
      <c r="LP4" s="195" t="s">
        <v>24</v>
      </c>
      <c r="LQ4" s="196"/>
      <c r="LR4" s="195" t="s">
        <v>25</v>
      </c>
      <c r="LS4" s="196"/>
      <c r="LT4" s="195" t="s">
        <v>26</v>
      </c>
      <c r="LU4" s="196"/>
      <c r="LV4" s="195" t="s">
        <v>27</v>
      </c>
      <c r="LW4" s="196"/>
      <c r="LX4" s="195" t="s">
        <v>28</v>
      </c>
      <c r="LY4" s="196"/>
      <c r="LZ4" s="126"/>
      <c r="MA4" s="100" t="s">
        <v>5</v>
      </c>
      <c r="MB4" s="101"/>
      <c r="MD4" s="141" t="s">
        <v>16</v>
      </c>
      <c r="ME4" s="195" t="s">
        <v>17</v>
      </c>
      <c r="MF4" s="196"/>
      <c r="MG4" s="195" t="s">
        <v>18</v>
      </c>
      <c r="MH4" s="196"/>
      <c r="MI4" s="195" t="s">
        <v>19</v>
      </c>
      <c r="MJ4" s="196"/>
      <c r="MK4" s="195" t="s">
        <v>20</v>
      </c>
      <c r="ML4" s="196"/>
      <c r="MM4" s="195" t="s">
        <v>21</v>
      </c>
      <c r="MN4" s="196"/>
      <c r="MO4" s="195" t="s">
        <v>22</v>
      </c>
      <c r="MP4" s="196"/>
      <c r="MQ4" s="195" t="s">
        <v>23</v>
      </c>
      <c r="MR4" s="196"/>
      <c r="MS4" s="195" t="s">
        <v>24</v>
      </c>
      <c r="MT4" s="196"/>
      <c r="MU4" s="195" t="s">
        <v>25</v>
      </c>
      <c r="MV4" s="196"/>
      <c r="MW4" s="195" t="s">
        <v>26</v>
      </c>
      <c r="MX4" s="196"/>
      <c r="MY4" s="195" t="s">
        <v>27</v>
      </c>
      <c r="MZ4" s="196"/>
      <c r="NA4" s="195" t="s">
        <v>28</v>
      </c>
      <c r="NB4" s="196"/>
      <c r="NC4" s="126"/>
      <c r="ND4" s="100" t="s">
        <v>5</v>
      </c>
      <c r="NE4" s="101"/>
      <c r="NG4" s="141" t="s">
        <v>16</v>
      </c>
      <c r="NH4" s="195" t="s">
        <v>17</v>
      </c>
      <c r="NI4" s="196"/>
      <c r="NJ4" s="195" t="s">
        <v>18</v>
      </c>
      <c r="NK4" s="196"/>
      <c r="NL4" s="195" t="s">
        <v>19</v>
      </c>
      <c r="NM4" s="196"/>
      <c r="NN4" s="195" t="s">
        <v>20</v>
      </c>
      <c r="NO4" s="196"/>
      <c r="NP4" s="195" t="s">
        <v>21</v>
      </c>
      <c r="NQ4" s="196"/>
      <c r="NR4" s="195" t="s">
        <v>22</v>
      </c>
      <c r="NS4" s="196"/>
      <c r="NT4" s="195" t="s">
        <v>23</v>
      </c>
      <c r="NU4" s="196"/>
      <c r="NV4" s="195" t="s">
        <v>24</v>
      </c>
      <c r="NW4" s="196"/>
      <c r="NX4" s="195" t="s">
        <v>25</v>
      </c>
      <c r="NY4" s="196"/>
      <c r="NZ4" s="195" t="s">
        <v>26</v>
      </c>
      <c r="OA4" s="196"/>
      <c r="OB4" s="195" t="s">
        <v>27</v>
      </c>
      <c r="OC4" s="196"/>
      <c r="OD4" s="195" t="s">
        <v>28</v>
      </c>
      <c r="OE4" s="196"/>
      <c r="OF4" s="126"/>
      <c r="OG4" s="100" t="s">
        <v>5</v>
      </c>
      <c r="OH4" s="101"/>
    </row>
    <row r="5" spans="1:399" x14ac:dyDescent="0.25">
      <c r="A5" s="1">
        <v>1</v>
      </c>
      <c r="B5" t="s">
        <v>42</v>
      </c>
      <c r="C5" s="172">
        <v>2020</v>
      </c>
      <c r="D5" s="12" t="s">
        <v>14</v>
      </c>
      <c r="E5" s="13">
        <v>22</v>
      </c>
      <c r="F5" s="13">
        <v>22</v>
      </c>
      <c r="G5" s="13">
        <v>22</v>
      </c>
      <c r="H5" s="13">
        <v>22</v>
      </c>
      <c r="I5" s="13">
        <v>20</v>
      </c>
      <c r="J5" s="13">
        <v>21</v>
      </c>
      <c r="K5" s="13">
        <v>22</v>
      </c>
      <c r="L5" s="13">
        <v>22</v>
      </c>
      <c r="M5" s="13">
        <v>22</v>
      </c>
      <c r="N5" s="13">
        <v>21</v>
      </c>
      <c r="O5" s="13">
        <v>20</v>
      </c>
      <c r="P5" s="13">
        <v>21</v>
      </c>
      <c r="Q5" s="13">
        <v>22</v>
      </c>
      <c r="R5" s="13">
        <v>22</v>
      </c>
      <c r="S5" s="13">
        <v>22</v>
      </c>
      <c r="T5" s="13">
        <v>21</v>
      </c>
      <c r="U5" s="94"/>
      <c r="V5" s="94"/>
      <c r="W5" s="134">
        <v>1</v>
      </c>
      <c r="X5" s="124">
        <v>132</v>
      </c>
      <c r="Y5" s="119"/>
      <c r="Z5" s="16">
        <v>154</v>
      </c>
      <c r="AA5" s="119"/>
      <c r="AB5" s="16">
        <v>167</v>
      </c>
      <c r="AC5" s="119"/>
      <c r="AD5" s="16">
        <v>151</v>
      </c>
      <c r="AE5" s="119"/>
      <c r="AF5" s="16">
        <v>109.5</v>
      </c>
      <c r="AG5" s="119"/>
      <c r="AH5" s="16">
        <v>110.5</v>
      </c>
      <c r="AI5" s="119"/>
      <c r="AJ5" s="16">
        <v>175</v>
      </c>
      <c r="AK5" s="119"/>
      <c r="AL5" s="16">
        <v>159.5</v>
      </c>
      <c r="AM5" s="119"/>
      <c r="AN5" s="16">
        <v>167</v>
      </c>
      <c r="AO5" s="119"/>
      <c r="AP5" s="16">
        <v>137</v>
      </c>
      <c r="AQ5" s="119"/>
      <c r="AR5" s="16">
        <v>159.5</v>
      </c>
      <c r="AS5" s="119"/>
      <c r="AT5" s="16">
        <v>154</v>
      </c>
      <c r="AU5" s="119"/>
      <c r="AV5" s="125">
        <f>SUM(X5:AU5)</f>
        <v>1776</v>
      </c>
      <c r="AW5" s="98">
        <f>($H$17*7)</f>
        <v>1778</v>
      </c>
      <c r="AX5" s="78">
        <f t="shared" ref="AX5:AX22" si="0">(AV5-$AW$5)</f>
        <v>-2</v>
      </c>
      <c r="AY5" s="77"/>
      <c r="AZ5" s="133">
        <v>1</v>
      </c>
      <c r="BA5" s="16">
        <v>178</v>
      </c>
      <c r="BB5" s="119"/>
      <c r="BC5" s="16"/>
      <c r="BD5" s="119"/>
      <c r="BE5" s="16"/>
      <c r="BF5" s="119"/>
      <c r="BG5" s="16"/>
      <c r="BH5" s="119"/>
      <c r="BI5" s="16"/>
      <c r="BJ5" s="119"/>
      <c r="BK5" s="16"/>
      <c r="BL5" s="119"/>
      <c r="BM5" s="16"/>
      <c r="BN5" s="119"/>
      <c r="BO5" s="16"/>
      <c r="BP5" s="119"/>
      <c r="BQ5" s="16"/>
      <c r="BR5" s="119"/>
      <c r="BS5" s="16"/>
      <c r="BT5" s="119"/>
      <c r="BU5" s="124"/>
      <c r="BV5" s="119"/>
      <c r="BW5" s="124"/>
      <c r="BX5" s="119"/>
      <c r="BY5" s="125">
        <f>SUM(BA5:BX5)</f>
        <v>178</v>
      </c>
      <c r="BZ5" s="98">
        <f>($H$17*7)</f>
        <v>1778</v>
      </c>
      <c r="CA5" s="99">
        <f t="shared" ref="CA5:CA22" si="1">(BY5-$AW$5)</f>
        <v>-1600</v>
      </c>
      <c r="CC5" s="133">
        <v>1</v>
      </c>
      <c r="CD5" s="127"/>
      <c r="CE5" s="128"/>
      <c r="CF5" s="127"/>
      <c r="CG5" s="128"/>
      <c r="CH5" s="127"/>
      <c r="CI5" s="128"/>
      <c r="CJ5" s="127"/>
      <c r="CK5" s="128"/>
      <c r="CL5" s="127"/>
      <c r="CM5" s="128"/>
      <c r="CN5" s="127"/>
      <c r="CO5" s="128"/>
      <c r="CP5" s="127"/>
      <c r="CQ5" s="128"/>
      <c r="CR5" s="127"/>
      <c r="CS5" s="128"/>
      <c r="CT5" s="127"/>
      <c r="CU5" s="128"/>
      <c r="CV5" s="127"/>
      <c r="CW5" s="128"/>
      <c r="CX5" s="127"/>
      <c r="CY5" s="128"/>
      <c r="CZ5" s="127"/>
      <c r="DA5" s="128"/>
      <c r="DB5" s="125">
        <f t="shared" ref="DB5:DB22" si="2">SUM(CD5:CZ5)</f>
        <v>0</v>
      </c>
      <c r="DC5" s="98">
        <f>($J$17*7)</f>
        <v>1764</v>
      </c>
      <c r="DD5" s="99">
        <f>(DB5-$DC$5)</f>
        <v>-1764</v>
      </c>
      <c r="DF5" s="142">
        <v>1</v>
      </c>
      <c r="DG5" s="127"/>
      <c r="DH5" s="128"/>
      <c r="DI5" s="127"/>
      <c r="DJ5" s="128"/>
      <c r="DK5" s="127"/>
      <c r="DL5" s="128"/>
      <c r="DM5" s="127"/>
      <c r="DN5" s="128"/>
      <c r="DO5" s="127"/>
      <c r="DP5" s="128"/>
      <c r="DQ5" s="127"/>
      <c r="DR5" s="128"/>
      <c r="DS5" s="127"/>
      <c r="DT5" s="128"/>
      <c r="DU5" s="127"/>
      <c r="DV5" s="128"/>
      <c r="DW5" s="127"/>
      <c r="DX5" s="128"/>
      <c r="DY5" s="127"/>
      <c r="DZ5" s="128"/>
      <c r="EA5" s="127"/>
      <c r="EB5" s="128"/>
      <c r="EC5" s="127"/>
      <c r="ED5" s="128"/>
      <c r="EE5" s="125">
        <f>SUM(DG5:EC5)</f>
        <v>0</v>
      </c>
      <c r="EF5" s="98">
        <f>($K$17*7)</f>
        <v>1750</v>
      </c>
      <c r="EG5" s="99">
        <f>(EE5-$EF$5)</f>
        <v>-1750</v>
      </c>
      <c r="EI5" s="142">
        <v>1</v>
      </c>
      <c r="EJ5" s="127"/>
      <c r="EK5" s="128"/>
      <c r="EL5" s="127"/>
      <c r="EM5" s="128"/>
      <c r="EN5" s="127"/>
      <c r="EO5" s="128"/>
      <c r="EP5" s="127"/>
      <c r="EQ5" s="128"/>
      <c r="ER5" s="127"/>
      <c r="ES5" s="128"/>
      <c r="ET5" s="127"/>
      <c r="EU5" s="128"/>
      <c r="EV5" s="127"/>
      <c r="EW5" s="128"/>
      <c r="EX5" s="127"/>
      <c r="EY5" s="128"/>
      <c r="EZ5" s="127"/>
      <c r="FA5" s="128"/>
      <c r="FB5" s="127"/>
      <c r="FC5" s="128"/>
      <c r="FD5" s="127"/>
      <c r="FE5" s="128"/>
      <c r="FF5" s="127"/>
      <c r="FG5" s="128"/>
      <c r="FH5" s="125">
        <f>SUM(EJ5:FF5)</f>
        <v>0</v>
      </c>
      <c r="FI5" s="98">
        <f>($L$17*7)</f>
        <v>1757</v>
      </c>
      <c r="FJ5" s="99">
        <f>(FH5-$FI$5)</f>
        <v>-1757</v>
      </c>
      <c r="FL5" s="51">
        <v>1</v>
      </c>
      <c r="FM5" s="127"/>
      <c r="FN5" s="128"/>
      <c r="FO5" s="127"/>
      <c r="FP5" s="128"/>
      <c r="FQ5" s="127"/>
      <c r="FR5" s="128"/>
      <c r="FS5" s="127"/>
      <c r="FT5" s="128"/>
      <c r="FU5" s="127"/>
      <c r="FV5" s="128"/>
      <c r="FW5" s="127"/>
      <c r="FX5" s="128"/>
      <c r="FY5" s="127"/>
      <c r="FZ5" s="128"/>
      <c r="GA5" s="127"/>
      <c r="GB5" s="128"/>
      <c r="GC5" s="127"/>
      <c r="GD5" s="128"/>
      <c r="GE5" s="127"/>
      <c r="GF5" s="128"/>
      <c r="GG5" s="127"/>
      <c r="GH5" s="128"/>
      <c r="GI5" s="127"/>
      <c r="GJ5" s="128"/>
      <c r="GK5" s="125">
        <f>SUM(FM5:GI5)</f>
        <v>0</v>
      </c>
      <c r="GL5" s="98">
        <f>($M$17*7)</f>
        <v>1757</v>
      </c>
      <c r="GM5" s="99">
        <f>(GK5-$GL$5)</f>
        <v>-1757</v>
      </c>
      <c r="GO5" s="51">
        <v>1</v>
      </c>
      <c r="GP5" s="127"/>
      <c r="GQ5" s="128"/>
      <c r="GR5" s="127"/>
      <c r="GS5" s="128"/>
      <c r="GT5" s="127"/>
      <c r="GU5" s="128"/>
      <c r="GV5" s="127"/>
      <c r="GW5" s="128"/>
      <c r="GX5" s="127"/>
      <c r="GY5" s="128"/>
      <c r="GZ5" s="127"/>
      <c r="HA5" s="128"/>
      <c r="HB5" s="127"/>
      <c r="HC5" s="128"/>
      <c r="HD5" s="127"/>
      <c r="HE5" s="128"/>
      <c r="HF5" s="127"/>
      <c r="HG5" s="128"/>
      <c r="HH5" s="127"/>
      <c r="HI5" s="128"/>
      <c r="HJ5" s="127"/>
      <c r="HK5" s="128"/>
      <c r="HL5" s="127"/>
      <c r="HM5" s="128"/>
      <c r="HN5" s="125">
        <f>SUM(GP5:HL5)</f>
        <v>0</v>
      </c>
      <c r="HO5" s="98">
        <f>($N$17*7)</f>
        <v>1771</v>
      </c>
      <c r="HP5" s="99">
        <f>(HN5-$HO$5)</f>
        <v>-1771</v>
      </c>
      <c r="HR5" s="142">
        <v>1</v>
      </c>
      <c r="HS5" s="127">
        <v>140</v>
      </c>
      <c r="HT5" s="128"/>
      <c r="HU5" s="127"/>
      <c r="HV5" s="128"/>
      <c r="HW5" s="127"/>
      <c r="HX5" s="128"/>
      <c r="HY5" s="127"/>
      <c r="HZ5" s="128"/>
      <c r="IA5" s="127"/>
      <c r="IB5" s="128"/>
      <c r="IC5" s="127"/>
      <c r="ID5" s="128"/>
      <c r="IE5" s="127"/>
      <c r="IF5" s="128"/>
      <c r="IG5" s="127"/>
      <c r="IH5" s="128"/>
      <c r="II5" s="127"/>
      <c r="IJ5" s="128"/>
      <c r="IK5" s="127"/>
      <c r="IL5" s="128"/>
      <c r="IM5" s="127"/>
      <c r="IN5" s="128"/>
      <c r="IO5" s="127"/>
      <c r="IP5" s="128"/>
      <c r="IQ5" s="125">
        <f>SUM(HS5:IO5)</f>
        <v>140</v>
      </c>
      <c r="IR5" s="98">
        <f>($O$17*7)</f>
        <v>1778</v>
      </c>
      <c r="IS5" s="99">
        <f>(IQ5-$IR$5)</f>
        <v>-1638</v>
      </c>
      <c r="IU5" s="142">
        <v>1</v>
      </c>
      <c r="IV5" s="146"/>
      <c r="IW5" s="147"/>
      <c r="IX5" s="127"/>
      <c r="IY5" s="128"/>
      <c r="IZ5" s="127"/>
      <c r="JA5" s="128"/>
      <c r="JB5" s="127"/>
      <c r="JC5" s="128"/>
      <c r="JD5" s="127"/>
      <c r="JE5" s="128"/>
      <c r="JF5" s="127"/>
      <c r="JG5" s="128"/>
      <c r="JH5" s="127"/>
      <c r="JI5" s="128"/>
      <c r="JJ5" s="127"/>
      <c r="JK5" s="128"/>
      <c r="JL5" s="127"/>
      <c r="JM5" s="128"/>
      <c r="JN5" s="127"/>
      <c r="JO5" s="128"/>
      <c r="JP5" s="127"/>
      <c r="JQ5" s="128"/>
      <c r="JR5" s="127"/>
      <c r="JS5" s="128"/>
      <c r="JT5" s="125">
        <f>SUM(IV5:JR5)</f>
        <v>0</v>
      </c>
      <c r="JU5" s="98">
        <f>($P$17*7)</f>
        <v>1750</v>
      </c>
      <c r="JV5" s="99">
        <f>(JT5-$JU$5)</f>
        <v>-1750</v>
      </c>
      <c r="JX5" s="142">
        <v>1</v>
      </c>
      <c r="JY5" s="127"/>
      <c r="JZ5" s="128"/>
      <c r="KA5" s="127"/>
      <c r="KB5" s="128"/>
      <c r="KC5" s="127"/>
      <c r="KD5" s="128"/>
      <c r="KE5" s="127"/>
      <c r="KF5" s="128"/>
      <c r="KG5" s="127"/>
      <c r="KH5" s="128"/>
      <c r="KI5" s="127"/>
      <c r="KJ5" s="128"/>
      <c r="KK5" s="127"/>
      <c r="KL5" s="128"/>
      <c r="KM5" s="127"/>
      <c r="KN5" s="128"/>
      <c r="KO5" s="127"/>
      <c r="KP5" s="128"/>
      <c r="KQ5" s="127"/>
      <c r="KR5" s="128"/>
      <c r="KS5" s="127"/>
      <c r="KT5" s="128"/>
      <c r="KU5" s="127"/>
      <c r="KV5" s="128"/>
      <c r="KW5" s="125">
        <f>SUM(JY5:KU5)</f>
        <v>0</v>
      </c>
      <c r="KX5" s="98">
        <f>($Q$17*7)</f>
        <v>1750</v>
      </c>
      <c r="KY5" s="99">
        <f>(KW5-$KX$5)</f>
        <v>-1750</v>
      </c>
      <c r="LA5" s="142">
        <v>1</v>
      </c>
      <c r="LB5" s="127"/>
      <c r="LC5" s="128"/>
      <c r="LD5" s="127"/>
      <c r="LE5" s="128"/>
      <c r="LF5" s="127"/>
      <c r="LG5" s="128"/>
      <c r="LH5" s="127"/>
      <c r="LI5" s="128"/>
      <c r="LJ5" s="127"/>
      <c r="LK5" s="128"/>
      <c r="LL5" s="127"/>
      <c r="LM5" s="128"/>
      <c r="LN5" s="127"/>
      <c r="LO5" s="128"/>
      <c r="LP5" s="127"/>
      <c r="LQ5" s="128"/>
      <c r="LR5" s="127"/>
      <c r="LS5" s="128"/>
      <c r="LT5" s="127"/>
      <c r="LU5" s="128"/>
      <c r="LV5" s="127"/>
      <c r="LW5" s="128"/>
      <c r="LX5" s="127"/>
      <c r="LY5" s="128"/>
      <c r="LZ5" s="125">
        <f>SUM(LB5:LX5)</f>
        <v>0</v>
      </c>
      <c r="MA5" s="98">
        <f>($R$17*7)</f>
        <v>1750</v>
      </c>
      <c r="MB5" s="99">
        <f>(LZ5-$MA$5)</f>
        <v>-1750</v>
      </c>
      <c r="MD5" s="142">
        <v>1</v>
      </c>
      <c r="ME5" s="127"/>
      <c r="MF5" s="128"/>
      <c r="MG5" s="127"/>
      <c r="MH5" s="128"/>
      <c r="MI5" s="127"/>
      <c r="MJ5" s="128"/>
      <c r="MK5" s="127"/>
      <c r="ML5" s="128"/>
      <c r="MM5" s="127"/>
      <c r="MN5" s="128"/>
      <c r="MO5" s="127"/>
      <c r="MP5" s="128"/>
      <c r="MQ5" s="127"/>
      <c r="MR5" s="128"/>
      <c r="MS5" s="127"/>
      <c r="MT5" s="128"/>
      <c r="MU5" s="127"/>
      <c r="MV5" s="128"/>
      <c r="MW5" s="127"/>
      <c r="MX5" s="128"/>
      <c r="MY5" s="127"/>
      <c r="MZ5" s="128"/>
      <c r="NA5" s="127"/>
      <c r="NB5" s="128"/>
      <c r="NC5" s="125">
        <f>SUM(ME5:NA5)</f>
        <v>0</v>
      </c>
      <c r="ND5" s="98">
        <f>($S$17*7)</f>
        <v>1757</v>
      </c>
      <c r="NE5" s="99">
        <f>(NC5-$ND$5)</f>
        <v>-1757</v>
      </c>
      <c r="NG5" s="142">
        <v>1</v>
      </c>
      <c r="NH5" s="127"/>
      <c r="NI5" s="128"/>
      <c r="NJ5" s="127"/>
      <c r="NK5" s="128"/>
      <c r="NL5" s="127"/>
      <c r="NM5" s="128"/>
      <c r="NN5" s="127"/>
      <c r="NO5" s="128"/>
      <c r="NP5" s="127"/>
      <c r="NQ5" s="128"/>
      <c r="NR5" s="127"/>
      <c r="NS5" s="128"/>
      <c r="NT5" s="127"/>
      <c r="NU5" s="128"/>
      <c r="NV5" s="127"/>
      <c r="NW5" s="128"/>
      <c r="NX5" s="127"/>
      <c r="NY5" s="128"/>
      <c r="NZ5" s="127"/>
      <c r="OA5" s="128"/>
      <c r="OB5" s="127"/>
      <c r="OC5" s="128"/>
      <c r="OD5" s="127"/>
      <c r="OE5" s="128"/>
      <c r="OF5" s="125">
        <f t="shared" ref="OF5:OF22" si="3">SUM(NH5:OD5)</f>
        <v>0</v>
      </c>
      <c r="OG5" s="98">
        <f>($T$17*7)</f>
        <v>1785</v>
      </c>
      <c r="OH5" s="99">
        <f>(OF5-$OG$5)</f>
        <v>-1785</v>
      </c>
    </row>
    <row r="6" spans="1:399" x14ac:dyDescent="0.25">
      <c r="A6" s="1">
        <v>2</v>
      </c>
      <c r="B6" t="s">
        <v>43</v>
      </c>
      <c r="C6" s="172">
        <v>2021</v>
      </c>
      <c r="D6" s="12" t="s">
        <v>29</v>
      </c>
      <c r="E6" s="13">
        <v>20</v>
      </c>
      <c r="F6" s="13">
        <v>20</v>
      </c>
      <c r="G6" s="13">
        <v>20</v>
      </c>
      <c r="H6" s="13">
        <v>20</v>
      </c>
      <c r="I6" s="13">
        <v>20</v>
      </c>
      <c r="J6" s="13">
        <v>20</v>
      </c>
      <c r="K6" s="13">
        <v>20</v>
      </c>
      <c r="L6" s="13">
        <v>21</v>
      </c>
      <c r="M6" s="13">
        <v>20</v>
      </c>
      <c r="N6" s="13">
        <v>20</v>
      </c>
      <c r="O6" s="13">
        <v>20</v>
      </c>
      <c r="P6" s="13">
        <v>21</v>
      </c>
      <c r="Q6" s="13">
        <v>20</v>
      </c>
      <c r="R6" s="13">
        <v>20</v>
      </c>
      <c r="S6" s="13">
        <v>20</v>
      </c>
      <c r="T6" s="13">
        <v>20</v>
      </c>
      <c r="U6" s="94"/>
      <c r="V6" s="94"/>
      <c r="W6" s="134">
        <v>2</v>
      </c>
      <c r="X6" s="16"/>
      <c r="Y6" s="120"/>
      <c r="Z6" s="16"/>
      <c r="AA6" s="120"/>
      <c r="AB6" s="16"/>
      <c r="AC6" s="120"/>
      <c r="AD6" s="16"/>
      <c r="AE6" s="120"/>
      <c r="AF6" s="16"/>
      <c r="AG6" s="120"/>
      <c r="AH6" s="16"/>
      <c r="AI6" s="120"/>
      <c r="AJ6" s="16"/>
      <c r="AK6" s="120"/>
      <c r="AL6" s="16"/>
      <c r="AM6" s="120"/>
      <c r="AN6" s="16"/>
      <c r="AO6" s="120"/>
      <c r="AP6" s="16"/>
      <c r="AQ6" s="120"/>
      <c r="AR6" s="16"/>
      <c r="AS6" s="120"/>
      <c r="AT6" s="16"/>
      <c r="AU6" s="120"/>
      <c r="AV6" s="59">
        <f t="shared" ref="AV6:AV22" si="4">SUM(X6:AT6)</f>
        <v>0</v>
      </c>
      <c r="AW6" s="69">
        <f t="shared" ref="AW6:AW22" si="5">($H$17*7)</f>
        <v>1778</v>
      </c>
      <c r="AX6" s="78">
        <f t="shared" si="0"/>
        <v>-1778</v>
      </c>
      <c r="AY6" s="77"/>
      <c r="AZ6" s="133">
        <v>2</v>
      </c>
      <c r="BA6" s="16"/>
      <c r="BB6" s="120"/>
      <c r="BC6" s="16"/>
      <c r="BD6" s="120"/>
      <c r="BE6" s="16"/>
      <c r="BF6" s="120"/>
      <c r="BG6" s="16"/>
      <c r="BH6" s="120"/>
      <c r="BI6" s="16"/>
      <c r="BJ6" s="120"/>
      <c r="BK6" s="16"/>
      <c r="BL6" s="120"/>
      <c r="BM6" s="16"/>
      <c r="BN6" s="120"/>
      <c r="BO6" s="16"/>
      <c r="BP6" s="120"/>
      <c r="BQ6" s="16"/>
      <c r="BR6" s="120"/>
      <c r="BS6" s="16"/>
      <c r="BT6" s="120"/>
      <c r="BU6" s="16"/>
      <c r="BV6" s="120"/>
      <c r="BW6" s="16"/>
      <c r="BX6" s="120"/>
      <c r="BY6" s="59">
        <f t="shared" ref="BY6:BY22" si="6">SUM(BA6:BW6)</f>
        <v>0</v>
      </c>
      <c r="BZ6" s="69">
        <f t="shared" ref="BZ6:BZ22" si="7">($H$17*7)</f>
        <v>1778</v>
      </c>
      <c r="CA6" s="78">
        <f t="shared" si="1"/>
        <v>-1778</v>
      </c>
      <c r="CC6" s="133">
        <v>2</v>
      </c>
      <c r="CD6" s="49"/>
      <c r="CE6" s="122"/>
      <c r="CF6" s="49"/>
      <c r="CG6" s="122"/>
      <c r="CH6" s="49"/>
      <c r="CI6" s="122"/>
      <c r="CJ6" s="49"/>
      <c r="CK6" s="122"/>
      <c r="CL6" s="49"/>
      <c r="CM6" s="122"/>
      <c r="CN6" s="49"/>
      <c r="CO6" s="122"/>
      <c r="CP6" s="49"/>
      <c r="CQ6" s="122"/>
      <c r="CR6" s="49"/>
      <c r="CS6" s="122"/>
      <c r="CT6" s="49"/>
      <c r="CU6" s="122"/>
      <c r="CV6" s="49"/>
      <c r="CW6" s="122"/>
      <c r="CX6" s="49"/>
      <c r="CY6" s="122"/>
      <c r="CZ6" s="49"/>
      <c r="DA6" s="122"/>
      <c r="DB6" s="59">
        <f t="shared" si="2"/>
        <v>0</v>
      </c>
      <c r="DC6" s="69">
        <f t="shared" ref="DC6:DC22" si="8">($J$17*7)</f>
        <v>1764</v>
      </c>
      <c r="DD6" s="78">
        <f t="shared" ref="DD6:DD22" si="9">(DB6-$DC$5)</f>
        <v>-1764</v>
      </c>
      <c r="DF6" s="142">
        <v>2</v>
      </c>
      <c r="DG6" s="49"/>
      <c r="DH6" s="122"/>
      <c r="DI6" s="49"/>
      <c r="DJ6" s="122"/>
      <c r="DK6" s="49"/>
      <c r="DL6" s="122"/>
      <c r="DM6" s="49"/>
      <c r="DN6" s="122"/>
      <c r="DO6" s="49"/>
      <c r="DP6" s="122"/>
      <c r="DQ6" s="49"/>
      <c r="DR6" s="122"/>
      <c r="DS6" s="49"/>
      <c r="DT6" s="122"/>
      <c r="DU6" s="49"/>
      <c r="DV6" s="122"/>
      <c r="DW6" s="49"/>
      <c r="DX6" s="122"/>
      <c r="DY6" s="49"/>
      <c r="DZ6" s="122"/>
      <c r="EA6" s="49"/>
      <c r="EB6" s="122"/>
      <c r="EC6" s="49"/>
      <c r="ED6" s="122"/>
      <c r="EE6" s="59">
        <f t="shared" ref="EE6:EE22" si="10">SUM(DG6:EC6)</f>
        <v>0</v>
      </c>
      <c r="EF6" s="69">
        <f t="shared" ref="EF6:EF22" si="11">($K$17*7)</f>
        <v>1750</v>
      </c>
      <c r="EG6" s="78">
        <f t="shared" ref="EG6:EG22" si="12">(EE6-$EF$5)</f>
        <v>-1750</v>
      </c>
      <c r="EI6" s="142">
        <v>2</v>
      </c>
      <c r="EJ6" s="49"/>
      <c r="EK6" s="122"/>
      <c r="EL6" s="49"/>
      <c r="EM6" s="122"/>
      <c r="EN6" s="49"/>
      <c r="EO6" s="122"/>
      <c r="EP6" s="49"/>
      <c r="EQ6" s="122"/>
      <c r="ER6" s="49"/>
      <c r="ES6" s="122"/>
      <c r="ET6" s="49"/>
      <c r="EU6" s="122"/>
      <c r="EV6" s="49"/>
      <c r="EW6" s="122"/>
      <c r="EX6" s="49"/>
      <c r="EY6" s="122"/>
      <c r="EZ6" s="49"/>
      <c r="FA6" s="122"/>
      <c r="FB6" s="49"/>
      <c r="FC6" s="122"/>
      <c r="FD6" s="49"/>
      <c r="FE6" s="122"/>
      <c r="FF6" s="49"/>
      <c r="FG6" s="122"/>
      <c r="FH6" s="59">
        <f t="shared" ref="FH6:FH22" si="13">SUM(EJ6:FF6)</f>
        <v>0</v>
      </c>
      <c r="FI6" s="69">
        <f t="shared" ref="FI6:FI22" si="14">($L$17*7)</f>
        <v>1757</v>
      </c>
      <c r="FJ6" s="78">
        <f t="shared" ref="FJ6:FJ22" si="15">(FH6-$FI$5)</f>
        <v>-1757</v>
      </c>
      <c r="FL6" s="51">
        <v>2</v>
      </c>
      <c r="FM6" s="49"/>
      <c r="FN6" s="122"/>
      <c r="FO6" s="49"/>
      <c r="FP6" s="122"/>
      <c r="FQ6" s="49"/>
      <c r="FR6" s="122"/>
      <c r="FS6" s="49"/>
      <c r="FT6" s="122"/>
      <c r="FU6" s="49"/>
      <c r="FV6" s="122"/>
      <c r="FW6" s="49"/>
      <c r="FX6" s="122"/>
      <c r="FY6" s="49"/>
      <c r="FZ6" s="122"/>
      <c r="GA6" s="49"/>
      <c r="GB6" s="122"/>
      <c r="GC6" s="49"/>
      <c r="GD6" s="122"/>
      <c r="GE6" s="49"/>
      <c r="GF6" s="122"/>
      <c r="GG6" s="49"/>
      <c r="GH6" s="122"/>
      <c r="GI6" s="49"/>
      <c r="GJ6" s="122"/>
      <c r="GK6" s="59">
        <f t="shared" ref="GK6:GK22" si="16">SUM(FM6:GI6)</f>
        <v>0</v>
      </c>
      <c r="GL6" s="69">
        <f t="shared" ref="GL6:GL22" si="17">($M$17*7)</f>
        <v>1757</v>
      </c>
      <c r="GM6" s="78">
        <f t="shared" ref="GM6:GM22" si="18">(GK6-$GL$5)</f>
        <v>-1757</v>
      </c>
      <c r="GO6" s="51">
        <v>2</v>
      </c>
      <c r="GP6" s="49"/>
      <c r="GQ6" s="122"/>
      <c r="GR6" s="49"/>
      <c r="GS6" s="122"/>
      <c r="GT6" s="49"/>
      <c r="GU6" s="122"/>
      <c r="GV6" s="49"/>
      <c r="GW6" s="122"/>
      <c r="GX6" s="49"/>
      <c r="GY6" s="122"/>
      <c r="GZ6" s="49"/>
      <c r="HA6" s="122"/>
      <c r="HB6" s="49"/>
      <c r="HC6" s="122"/>
      <c r="HD6" s="49"/>
      <c r="HE6" s="122"/>
      <c r="HF6" s="49"/>
      <c r="HG6" s="122"/>
      <c r="HH6" s="49"/>
      <c r="HI6" s="122"/>
      <c r="HJ6" s="49"/>
      <c r="HK6" s="122"/>
      <c r="HL6" s="49"/>
      <c r="HM6" s="122"/>
      <c r="HN6" s="59">
        <f t="shared" ref="HN6:HN22" si="19">SUM(GP6:HL6)</f>
        <v>0</v>
      </c>
      <c r="HO6" s="69">
        <f t="shared" ref="HO6:HO22" si="20">($N$17*7)</f>
        <v>1771</v>
      </c>
      <c r="HP6" s="78">
        <f t="shared" ref="HP6:HP22" si="21">(HN6-$HO$5)</f>
        <v>-1771</v>
      </c>
      <c r="HR6" s="142">
        <v>2</v>
      </c>
      <c r="HS6" s="49"/>
      <c r="HT6" s="122"/>
      <c r="HU6" s="49"/>
      <c r="HV6" s="122"/>
      <c r="HW6" s="49"/>
      <c r="HX6" s="122"/>
      <c r="HY6" s="49"/>
      <c r="HZ6" s="122"/>
      <c r="IA6" s="49"/>
      <c r="IB6" s="122"/>
      <c r="IC6" s="49"/>
      <c r="ID6" s="122"/>
      <c r="IE6" s="49"/>
      <c r="IF6" s="122"/>
      <c r="IG6" s="49"/>
      <c r="IH6" s="122"/>
      <c r="II6" s="49"/>
      <c r="IJ6" s="122"/>
      <c r="IK6" s="49"/>
      <c r="IL6" s="122"/>
      <c r="IM6" s="49"/>
      <c r="IN6" s="122"/>
      <c r="IO6" s="49"/>
      <c r="IP6" s="122"/>
      <c r="IQ6" s="59">
        <f t="shared" ref="IQ6:IQ22" si="22">SUM(HS6:IO6)</f>
        <v>0</v>
      </c>
      <c r="IR6" s="69">
        <f t="shared" ref="IR6:IR22" si="23">($O$17*7)</f>
        <v>1778</v>
      </c>
      <c r="IS6" s="78">
        <f t="shared" ref="IS6:IS18" si="24">(IQ6-$AW$5)</f>
        <v>-1778</v>
      </c>
      <c r="IU6" s="142">
        <v>2</v>
      </c>
      <c r="IV6" s="49"/>
      <c r="IW6" s="122"/>
      <c r="IX6" s="49"/>
      <c r="IY6" s="122"/>
      <c r="IZ6" s="49"/>
      <c r="JA6" s="122"/>
      <c r="JB6" s="49"/>
      <c r="JC6" s="122"/>
      <c r="JD6" s="49"/>
      <c r="JE6" s="122"/>
      <c r="JF6" s="49"/>
      <c r="JG6" s="122"/>
      <c r="JH6" s="49"/>
      <c r="JI6" s="122"/>
      <c r="JJ6" s="49"/>
      <c r="JK6" s="122"/>
      <c r="JL6" s="49"/>
      <c r="JM6" s="122"/>
      <c r="JN6" s="49"/>
      <c r="JO6" s="122"/>
      <c r="JP6" s="49"/>
      <c r="JQ6" s="122"/>
      <c r="JR6" s="49"/>
      <c r="JS6" s="122"/>
      <c r="JT6" s="59">
        <f t="shared" ref="JT6:JT22" si="25">SUM(IV6:JR6)</f>
        <v>0</v>
      </c>
      <c r="JU6" s="69">
        <f t="shared" ref="JU6:JU22" si="26">($P$17*7)</f>
        <v>1750</v>
      </c>
      <c r="JV6" s="78">
        <f t="shared" ref="JV6:JV22" si="27">(JT6-$JU$5)</f>
        <v>-1750</v>
      </c>
      <c r="JX6" s="142">
        <v>2</v>
      </c>
      <c r="JY6" s="49"/>
      <c r="JZ6" s="122"/>
      <c r="KA6" s="49"/>
      <c r="KB6" s="122"/>
      <c r="KC6" s="49"/>
      <c r="KD6" s="122"/>
      <c r="KE6" s="49"/>
      <c r="KF6" s="122"/>
      <c r="KG6" s="49"/>
      <c r="KH6" s="122"/>
      <c r="KI6" s="49"/>
      <c r="KJ6" s="122"/>
      <c r="KK6" s="49"/>
      <c r="KL6" s="122"/>
      <c r="KM6" s="49"/>
      <c r="KN6" s="122"/>
      <c r="KO6" s="49"/>
      <c r="KP6" s="122"/>
      <c r="KQ6" s="49"/>
      <c r="KR6" s="122"/>
      <c r="KS6" s="49"/>
      <c r="KT6" s="122"/>
      <c r="KU6" s="49"/>
      <c r="KV6" s="122"/>
      <c r="KW6" s="59">
        <f t="shared" ref="KW6:KW22" si="28">SUM(JY6:KU6)</f>
        <v>0</v>
      </c>
      <c r="KX6" s="69">
        <f t="shared" ref="KX6:KX22" si="29">($Q$17*7)</f>
        <v>1750</v>
      </c>
      <c r="KY6" s="78">
        <f t="shared" ref="KY6:KY22" si="30">(KW6-$KX$5)</f>
        <v>-1750</v>
      </c>
      <c r="LA6" s="142">
        <v>2</v>
      </c>
      <c r="LB6" s="49"/>
      <c r="LC6" s="122"/>
      <c r="LD6" s="49"/>
      <c r="LE6" s="122"/>
      <c r="LF6" s="49"/>
      <c r="LG6" s="122"/>
      <c r="LH6" s="49"/>
      <c r="LI6" s="122"/>
      <c r="LJ6" s="49"/>
      <c r="LK6" s="122"/>
      <c r="LL6" s="49"/>
      <c r="LM6" s="122"/>
      <c r="LN6" s="49"/>
      <c r="LO6" s="122"/>
      <c r="LP6" s="49"/>
      <c r="LQ6" s="122"/>
      <c r="LR6" s="49"/>
      <c r="LS6" s="122"/>
      <c r="LT6" s="49"/>
      <c r="LU6" s="122"/>
      <c r="LV6" s="49"/>
      <c r="LW6" s="122"/>
      <c r="LX6" s="49"/>
      <c r="LY6" s="122"/>
      <c r="LZ6" s="59">
        <f t="shared" ref="LZ6:LZ22" si="31">SUM(LB6:LX6)</f>
        <v>0</v>
      </c>
      <c r="MA6" s="69">
        <f t="shared" ref="MA6:MA22" si="32">($R$17*7)</f>
        <v>1750</v>
      </c>
      <c r="MB6" s="78">
        <f t="shared" ref="MB6:MB22" si="33">(LZ6-$MA$5)</f>
        <v>-1750</v>
      </c>
      <c r="MD6" s="142">
        <v>2</v>
      </c>
      <c r="ME6" s="49"/>
      <c r="MF6" s="122"/>
      <c r="MG6" s="49"/>
      <c r="MH6" s="122"/>
      <c r="MI6" s="49"/>
      <c r="MJ6" s="122"/>
      <c r="MK6" s="49"/>
      <c r="ML6" s="122"/>
      <c r="MM6" s="49"/>
      <c r="MN6" s="122"/>
      <c r="MO6" s="49"/>
      <c r="MP6" s="122"/>
      <c r="MQ6" s="49"/>
      <c r="MR6" s="122"/>
      <c r="MS6" s="49"/>
      <c r="MT6" s="122"/>
      <c r="MU6" s="49"/>
      <c r="MV6" s="122"/>
      <c r="MW6" s="49"/>
      <c r="MX6" s="122"/>
      <c r="MY6" s="49"/>
      <c r="MZ6" s="122"/>
      <c r="NA6" s="49"/>
      <c r="NB6" s="122"/>
      <c r="NC6" s="59">
        <f t="shared" ref="NC6:NC22" si="34">SUM(ME6:NA6)</f>
        <v>0</v>
      </c>
      <c r="ND6" s="69">
        <f t="shared" ref="ND6:ND22" si="35">($S$17*7)</f>
        <v>1757</v>
      </c>
      <c r="NE6" s="78">
        <f t="shared" ref="NE6:NE22" si="36">(NC6-$ND$5)</f>
        <v>-1757</v>
      </c>
      <c r="NG6" s="142">
        <v>2</v>
      </c>
      <c r="NH6" s="49"/>
      <c r="NI6" s="122"/>
      <c r="NJ6" s="49"/>
      <c r="NK6" s="122"/>
      <c r="NL6" s="49"/>
      <c r="NM6" s="122"/>
      <c r="NN6" s="49"/>
      <c r="NO6" s="122"/>
      <c r="NP6" s="49"/>
      <c r="NQ6" s="122"/>
      <c r="NR6" s="49"/>
      <c r="NS6" s="122"/>
      <c r="NT6" s="49"/>
      <c r="NU6" s="122"/>
      <c r="NV6" s="49"/>
      <c r="NW6" s="122"/>
      <c r="NX6" s="49"/>
      <c r="NY6" s="122"/>
      <c r="NZ6" s="49"/>
      <c r="OA6" s="122"/>
      <c r="OB6" s="49"/>
      <c r="OC6" s="122"/>
      <c r="OD6" s="49"/>
      <c r="OE6" s="122"/>
      <c r="OF6" s="59">
        <f t="shared" si="3"/>
        <v>0</v>
      </c>
      <c r="OG6" s="69">
        <f t="shared" ref="OG6:OG22" si="37">($T$17*7)</f>
        <v>1785</v>
      </c>
      <c r="OH6" s="78">
        <f t="shared" ref="OH6:OH22" si="38">(OF6-$OG$5)</f>
        <v>-1785</v>
      </c>
    </row>
    <row r="7" spans="1:399" x14ac:dyDescent="0.25">
      <c r="A7" s="1">
        <v>3</v>
      </c>
      <c r="B7" t="s">
        <v>44</v>
      </c>
      <c r="C7" s="172">
        <v>2022</v>
      </c>
      <c r="D7" s="12" t="s">
        <v>30</v>
      </c>
      <c r="E7" s="13">
        <v>23</v>
      </c>
      <c r="F7" s="13">
        <v>21</v>
      </c>
      <c r="G7" s="13">
        <v>21</v>
      </c>
      <c r="H7" s="13">
        <v>22</v>
      </c>
      <c r="I7" s="13">
        <v>23</v>
      </c>
      <c r="J7" s="13">
        <v>23</v>
      </c>
      <c r="K7" s="13">
        <v>23</v>
      </c>
      <c r="L7" s="13">
        <v>20</v>
      </c>
      <c r="M7" s="13">
        <v>21</v>
      </c>
      <c r="N7" s="13">
        <v>22</v>
      </c>
      <c r="O7" s="13">
        <v>21</v>
      </c>
      <c r="P7" s="13">
        <v>23</v>
      </c>
      <c r="Q7" s="13">
        <v>21</v>
      </c>
      <c r="R7" s="13">
        <v>21</v>
      </c>
      <c r="S7" s="13">
        <v>21</v>
      </c>
      <c r="T7" s="13">
        <v>21</v>
      </c>
      <c r="U7" s="94"/>
      <c r="V7" s="94"/>
      <c r="W7" s="134">
        <v>3</v>
      </c>
      <c r="X7" s="16"/>
      <c r="Y7" s="120"/>
      <c r="Z7" s="16"/>
      <c r="AA7" s="120"/>
      <c r="AB7" s="16"/>
      <c r="AC7" s="120"/>
      <c r="AD7" s="16"/>
      <c r="AE7" s="120"/>
      <c r="AF7" s="16"/>
      <c r="AG7" s="120"/>
      <c r="AH7" s="16"/>
      <c r="AI7" s="120"/>
      <c r="AJ7" s="16"/>
      <c r="AK7" s="120"/>
      <c r="AL7" s="16"/>
      <c r="AM7" s="120"/>
      <c r="AN7" s="16"/>
      <c r="AO7" s="120"/>
      <c r="AP7" s="16"/>
      <c r="AQ7" s="120"/>
      <c r="AR7" s="16"/>
      <c r="AS7" s="120"/>
      <c r="AT7" s="16"/>
      <c r="AU7" s="120"/>
      <c r="AV7" s="59">
        <f t="shared" si="4"/>
        <v>0</v>
      </c>
      <c r="AW7" s="69">
        <f t="shared" si="5"/>
        <v>1778</v>
      </c>
      <c r="AX7" s="78">
        <f t="shared" si="0"/>
        <v>-1778</v>
      </c>
      <c r="AY7" s="77"/>
      <c r="AZ7" s="133">
        <v>3</v>
      </c>
      <c r="BA7" s="16"/>
      <c r="BB7" s="120"/>
      <c r="BC7" s="16"/>
      <c r="BD7" s="120"/>
      <c r="BE7" s="16"/>
      <c r="BF7" s="120"/>
      <c r="BG7" s="16"/>
      <c r="BH7" s="120"/>
      <c r="BI7" s="16"/>
      <c r="BJ7" s="120"/>
      <c r="BK7" s="16"/>
      <c r="BL7" s="120"/>
      <c r="BM7" s="16"/>
      <c r="BN7" s="120"/>
      <c r="BO7" s="16"/>
      <c r="BP7" s="120"/>
      <c r="BQ7" s="16"/>
      <c r="BR7" s="120"/>
      <c r="BS7" s="16"/>
      <c r="BT7" s="120"/>
      <c r="BU7" s="16"/>
      <c r="BV7" s="120"/>
      <c r="BW7" s="16"/>
      <c r="BX7" s="120"/>
      <c r="BY7" s="59">
        <f t="shared" si="6"/>
        <v>0</v>
      </c>
      <c r="BZ7" s="69">
        <f t="shared" si="7"/>
        <v>1778</v>
      </c>
      <c r="CA7" s="78">
        <f t="shared" si="1"/>
        <v>-1778</v>
      </c>
      <c r="CC7" s="133">
        <v>3</v>
      </c>
      <c r="CD7" s="49"/>
      <c r="CE7" s="122"/>
      <c r="CF7" s="49"/>
      <c r="CG7" s="122"/>
      <c r="CH7" s="49"/>
      <c r="CI7" s="122"/>
      <c r="CJ7" s="49"/>
      <c r="CK7" s="122"/>
      <c r="CL7" s="49"/>
      <c r="CM7" s="122"/>
      <c r="CN7" s="49"/>
      <c r="CO7" s="122"/>
      <c r="CP7" s="49"/>
      <c r="CQ7" s="122"/>
      <c r="CR7" s="49"/>
      <c r="CS7" s="122"/>
      <c r="CT7" s="49"/>
      <c r="CU7" s="122"/>
      <c r="CV7" s="49"/>
      <c r="CW7" s="122"/>
      <c r="CX7" s="49"/>
      <c r="CY7" s="122"/>
      <c r="CZ7" s="49"/>
      <c r="DA7" s="122"/>
      <c r="DB7" s="59">
        <f t="shared" si="2"/>
        <v>0</v>
      </c>
      <c r="DC7" s="69">
        <f t="shared" si="8"/>
        <v>1764</v>
      </c>
      <c r="DD7" s="78">
        <f t="shared" si="9"/>
        <v>-1764</v>
      </c>
      <c r="DF7" s="142">
        <v>3</v>
      </c>
      <c r="DG7" s="49"/>
      <c r="DH7" s="122"/>
      <c r="DI7" s="49"/>
      <c r="DJ7" s="122"/>
      <c r="DK7" s="49"/>
      <c r="DL7" s="122"/>
      <c r="DM7" s="49"/>
      <c r="DN7" s="122"/>
      <c r="DO7" s="49"/>
      <c r="DP7" s="122"/>
      <c r="DQ7" s="49"/>
      <c r="DR7" s="122"/>
      <c r="DS7" s="49"/>
      <c r="DT7" s="122"/>
      <c r="DU7" s="49"/>
      <c r="DV7" s="122"/>
      <c r="DW7" s="49"/>
      <c r="DX7" s="122"/>
      <c r="DY7" s="49"/>
      <c r="DZ7" s="122"/>
      <c r="EA7" s="49"/>
      <c r="EB7" s="122"/>
      <c r="EC7" s="49"/>
      <c r="ED7" s="122"/>
      <c r="EE7" s="59">
        <f t="shared" si="10"/>
        <v>0</v>
      </c>
      <c r="EF7" s="69">
        <f t="shared" si="11"/>
        <v>1750</v>
      </c>
      <c r="EG7" s="78">
        <f t="shared" si="12"/>
        <v>-1750</v>
      </c>
      <c r="EI7" s="142">
        <v>3</v>
      </c>
      <c r="EJ7" s="49"/>
      <c r="EK7" s="122"/>
      <c r="EL7" s="49"/>
      <c r="EM7" s="122"/>
      <c r="EN7" s="49"/>
      <c r="EO7" s="122"/>
      <c r="EP7" s="49"/>
      <c r="EQ7" s="122"/>
      <c r="ER7" s="49"/>
      <c r="ES7" s="122"/>
      <c r="ET7" s="49"/>
      <c r="EU7" s="122"/>
      <c r="EV7" s="49"/>
      <c r="EW7" s="122"/>
      <c r="EX7" s="49"/>
      <c r="EY7" s="122"/>
      <c r="EZ7" s="49"/>
      <c r="FA7" s="122"/>
      <c r="FB7" s="49"/>
      <c r="FC7" s="122"/>
      <c r="FD7" s="49"/>
      <c r="FE7" s="122"/>
      <c r="FF7" s="49"/>
      <c r="FG7" s="122"/>
      <c r="FH7" s="59">
        <f t="shared" si="13"/>
        <v>0</v>
      </c>
      <c r="FI7" s="69">
        <f t="shared" si="14"/>
        <v>1757</v>
      </c>
      <c r="FJ7" s="78">
        <f t="shared" si="15"/>
        <v>-1757</v>
      </c>
      <c r="FL7" s="51">
        <v>3</v>
      </c>
      <c r="FM7" s="49"/>
      <c r="FN7" s="122"/>
      <c r="FO7" s="49"/>
      <c r="FP7" s="122"/>
      <c r="FQ7" s="49"/>
      <c r="FR7" s="122"/>
      <c r="FS7" s="49"/>
      <c r="FT7" s="122"/>
      <c r="FU7" s="49"/>
      <c r="FV7" s="122"/>
      <c r="FW7" s="49"/>
      <c r="FX7" s="122"/>
      <c r="FY7" s="49"/>
      <c r="FZ7" s="122"/>
      <c r="GA7" s="49"/>
      <c r="GB7" s="122"/>
      <c r="GC7" s="49"/>
      <c r="GD7" s="122"/>
      <c r="GE7" s="49"/>
      <c r="GF7" s="122"/>
      <c r="GG7" s="49"/>
      <c r="GH7" s="122"/>
      <c r="GI7" s="49"/>
      <c r="GJ7" s="122"/>
      <c r="GK7" s="59">
        <f t="shared" si="16"/>
        <v>0</v>
      </c>
      <c r="GL7" s="69">
        <f t="shared" si="17"/>
        <v>1757</v>
      </c>
      <c r="GM7" s="78">
        <f t="shared" si="18"/>
        <v>-1757</v>
      </c>
      <c r="GO7" s="51">
        <v>3</v>
      </c>
      <c r="GP7" s="49"/>
      <c r="GQ7" s="122"/>
      <c r="GR7" s="49"/>
      <c r="GS7" s="122"/>
      <c r="GT7" s="49"/>
      <c r="GU7" s="122"/>
      <c r="GV7" s="49"/>
      <c r="GW7" s="122"/>
      <c r="GX7" s="49"/>
      <c r="GY7" s="122"/>
      <c r="GZ7" s="49"/>
      <c r="HA7" s="122"/>
      <c r="HB7" s="49"/>
      <c r="HC7" s="122"/>
      <c r="HD7" s="49"/>
      <c r="HE7" s="122"/>
      <c r="HF7" s="49"/>
      <c r="HG7" s="122"/>
      <c r="HH7" s="49"/>
      <c r="HI7" s="122"/>
      <c r="HJ7" s="49"/>
      <c r="HK7" s="122"/>
      <c r="HL7" s="49"/>
      <c r="HM7" s="122"/>
      <c r="HN7" s="59">
        <f t="shared" si="19"/>
        <v>0</v>
      </c>
      <c r="HO7" s="69">
        <f t="shared" si="20"/>
        <v>1771</v>
      </c>
      <c r="HP7" s="78">
        <f t="shared" si="21"/>
        <v>-1771</v>
      </c>
      <c r="HR7" s="142">
        <v>3</v>
      </c>
      <c r="HS7" s="49"/>
      <c r="HT7" s="122"/>
      <c r="HU7" s="49"/>
      <c r="HV7" s="122"/>
      <c r="HW7" s="49"/>
      <c r="HX7" s="122"/>
      <c r="HY7" s="49"/>
      <c r="HZ7" s="122"/>
      <c r="IA7" s="49"/>
      <c r="IB7" s="122"/>
      <c r="IC7" s="49"/>
      <c r="ID7" s="122"/>
      <c r="IE7" s="49"/>
      <c r="IF7" s="122"/>
      <c r="IG7" s="49"/>
      <c r="IH7" s="122"/>
      <c r="II7" s="49"/>
      <c r="IJ7" s="122"/>
      <c r="IK7" s="49"/>
      <c r="IL7" s="122"/>
      <c r="IM7" s="49"/>
      <c r="IN7" s="122"/>
      <c r="IO7" s="49"/>
      <c r="IP7" s="122"/>
      <c r="IQ7" s="59">
        <f t="shared" si="22"/>
        <v>0</v>
      </c>
      <c r="IR7" s="69">
        <f t="shared" si="23"/>
        <v>1778</v>
      </c>
      <c r="IS7" s="78">
        <f t="shared" si="24"/>
        <v>-1778</v>
      </c>
      <c r="IU7" s="142">
        <v>3</v>
      </c>
      <c r="IV7" s="49"/>
      <c r="IW7" s="122"/>
      <c r="IX7" s="49"/>
      <c r="IY7" s="122"/>
      <c r="IZ7" s="49"/>
      <c r="JA7" s="122"/>
      <c r="JB7" s="49"/>
      <c r="JC7" s="122"/>
      <c r="JD7" s="49"/>
      <c r="JE7" s="122"/>
      <c r="JF7" s="49"/>
      <c r="JG7" s="122"/>
      <c r="JH7" s="49"/>
      <c r="JI7" s="122"/>
      <c r="JJ7" s="49"/>
      <c r="JK7" s="122"/>
      <c r="JL7" s="49"/>
      <c r="JM7" s="122"/>
      <c r="JN7" s="49"/>
      <c r="JO7" s="122"/>
      <c r="JP7" s="49"/>
      <c r="JQ7" s="122"/>
      <c r="JR7" s="49"/>
      <c r="JS7" s="122"/>
      <c r="JT7" s="59">
        <f t="shared" si="25"/>
        <v>0</v>
      </c>
      <c r="JU7" s="69">
        <f t="shared" si="26"/>
        <v>1750</v>
      </c>
      <c r="JV7" s="78">
        <f t="shared" si="27"/>
        <v>-1750</v>
      </c>
      <c r="JX7" s="142">
        <v>3</v>
      </c>
      <c r="JY7" s="49"/>
      <c r="JZ7" s="122"/>
      <c r="KA7" s="49"/>
      <c r="KB7" s="122"/>
      <c r="KC7" s="49"/>
      <c r="KD7" s="122"/>
      <c r="KE7" s="49"/>
      <c r="KF7" s="122"/>
      <c r="KG7" s="49"/>
      <c r="KH7" s="122"/>
      <c r="KI7" s="49"/>
      <c r="KJ7" s="122"/>
      <c r="KK7" s="49"/>
      <c r="KL7" s="122"/>
      <c r="KM7" s="49"/>
      <c r="KN7" s="122"/>
      <c r="KO7" s="49"/>
      <c r="KP7" s="122"/>
      <c r="KQ7" s="49"/>
      <c r="KR7" s="122"/>
      <c r="KS7" s="49"/>
      <c r="KT7" s="122"/>
      <c r="KU7" s="49"/>
      <c r="KV7" s="122"/>
      <c r="KW7" s="59">
        <f t="shared" si="28"/>
        <v>0</v>
      </c>
      <c r="KX7" s="69">
        <f t="shared" si="29"/>
        <v>1750</v>
      </c>
      <c r="KY7" s="78">
        <f t="shared" si="30"/>
        <v>-1750</v>
      </c>
      <c r="LA7" s="142">
        <v>3</v>
      </c>
      <c r="LB7" s="49"/>
      <c r="LC7" s="122"/>
      <c r="LD7" s="49"/>
      <c r="LE7" s="122"/>
      <c r="LF7" s="49"/>
      <c r="LG7" s="122"/>
      <c r="LH7" s="49"/>
      <c r="LI7" s="122"/>
      <c r="LJ7" s="49"/>
      <c r="LK7" s="122"/>
      <c r="LL7" s="49"/>
      <c r="LM7" s="122"/>
      <c r="LN7" s="49"/>
      <c r="LO7" s="122"/>
      <c r="LP7" s="49"/>
      <c r="LQ7" s="122"/>
      <c r="LR7" s="49"/>
      <c r="LS7" s="122"/>
      <c r="LT7" s="49"/>
      <c r="LU7" s="122"/>
      <c r="LV7" s="49"/>
      <c r="LW7" s="122"/>
      <c r="LX7" s="49"/>
      <c r="LY7" s="122"/>
      <c r="LZ7" s="59">
        <f t="shared" si="31"/>
        <v>0</v>
      </c>
      <c r="MA7" s="69">
        <f t="shared" si="32"/>
        <v>1750</v>
      </c>
      <c r="MB7" s="78">
        <f t="shared" si="33"/>
        <v>-1750</v>
      </c>
      <c r="MD7" s="142">
        <v>3</v>
      </c>
      <c r="ME7" s="49"/>
      <c r="MF7" s="122"/>
      <c r="MG7" s="49"/>
      <c r="MH7" s="122"/>
      <c r="MI7" s="49"/>
      <c r="MJ7" s="122"/>
      <c r="MK7" s="49"/>
      <c r="ML7" s="122"/>
      <c r="MM7" s="49"/>
      <c r="MN7" s="122"/>
      <c r="MO7" s="49"/>
      <c r="MP7" s="122"/>
      <c r="MQ7" s="49"/>
      <c r="MR7" s="122"/>
      <c r="MS7" s="49"/>
      <c r="MT7" s="122"/>
      <c r="MU7" s="49"/>
      <c r="MV7" s="122"/>
      <c r="MW7" s="49"/>
      <c r="MX7" s="122"/>
      <c r="MY7" s="49"/>
      <c r="MZ7" s="122"/>
      <c r="NA7" s="49"/>
      <c r="NB7" s="122"/>
      <c r="NC7" s="59">
        <f t="shared" si="34"/>
        <v>0</v>
      </c>
      <c r="ND7" s="69">
        <f t="shared" si="35"/>
        <v>1757</v>
      </c>
      <c r="NE7" s="78">
        <f t="shared" si="36"/>
        <v>-1757</v>
      </c>
      <c r="NG7" s="142">
        <v>3</v>
      </c>
      <c r="NH7" s="49"/>
      <c r="NI7" s="122"/>
      <c r="NJ7" s="49"/>
      <c r="NK7" s="122"/>
      <c r="NL7" s="49"/>
      <c r="NM7" s="122"/>
      <c r="NN7" s="49"/>
      <c r="NO7" s="122"/>
      <c r="NP7" s="49"/>
      <c r="NQ7" s="122"/>
      <c r="NR7" s="49"/>
      <c r="NS7" s="122"/>
      <c r="NT7" s="49"/>
      <c r="NU7" s="122"/>
      <c r="NV7" s="49"/>
      <c r="NW7" s="122"/>
      <c r="NX7" s="49"/>
      <c r="NY7" s="122"/>
      <c r="NZ7" s="49"/>
      <c r="OA7" s="122"/>
      <c r="OB7" s="49"/>
      <c r="OC7" s="122"/>
      <c r="OD7" s="49"/>
      <c r="OE7" s="122"/>
      <c r="OF7" s="59">
        <f t="shared" si="3"/>
        <v>0</v>
      </c>
      <c r="OG7" s="69">
        <f t="shared" si="37"/>
        <v>1785</v>
      </c>
      <c r="OH7" s="78">
        <f t="shared" si="38"/>
        <v>-1785</v>
      </c>
    </row>
    <row r="8" spans="1:399" x14ac:dyDescent="0.25">
      <c r="A8" s="1">
        <v>4</v>
      </c>
      <c r="B8" t="s">
        <v>45</v>
      </c>
      <c r="C8" s="172">
        <v>2023</v>
      </c>
      <c r="D8" s="12" t="s">
        <v>31</v>
      </c>
      <c r="E8" s="13">
        <v>18</v>
      </c>
      <c r="F8" s="13">
        <v>20</v>
      </c>
      <c r="G8" s="13">
        <v>20</v>
      </c>
      <c r="H8" s="13">
        <v>20</v>
      </c>
      <c r="I8" s="13">
        <v>20</v>
      </c>
      <c r="J8" s="13">
        <v>19</v>
      </c>
      <c r="K8" s="13">
        <v>18</v>
      </c>
      <c r="L8" s="13">
        <v>21</v>
      </c>
      <c r="M8" s="13">
        <v>20</v>
      </c>
      <c r="N8" s="13">
        <v>20</v>
      </c>
      <c r="O8" s="13">
        <v>22</v>
      </c>
      <c r="P8" s="13">
        <v>18</v>
      </c>
      <c r="Q8" s="13">
        <v>20</v>
      </c>
      <c r="R8" s="13">
        <v>20</v>
      </c>
      <c r="S8" s="13">
        <v>20</v>
      </c>
      <c r="T8" s="13">
        <v>22</v>
      </c>
      <c r="U8" s="94"/>
      <c r="V8" s="94"/>
      <c r="W8" s="134">
        <v>4</v>
      </c>
      <c r="X8" s="16"/>
      <c r="Y8" s="120"/>
      <c r="Z8" s="16"/>
      <c r="AA8" s="120"/>
      <c r="AB8" s="16"/>
      <c r="AC8" s="120"/>
      <c r="AD8" s="16"/>
      <c r="AE8" s="120"/>
      <c r="AF8" s="16"/>
      <c r="AG8" s="120"/>
      <c r="AH8" s="16"/>
      <c r="AI8" s="120"/>
      <c r="AJ8" s="16"/>
      <c r="AK8" s="120"/>
      <c r="AL8" s="16"/>
      <c r="AM8" s="120"/>
      <c r="AN8" s="16"/>
      <c r="AO8" s="120"/>
      <c r="AP8" s="16"/>
      <c r="AQ8" s="120"/>
      <c r="AR8" s="16"/>
      <c r="AS8" s="120"/>
      <c r="AT8" s="16"/>
      <c r="AU8" s="120"/>
      <c r="AV8" s="59">
        <f t="shared" si="4"/>
        <v>0</v>
      </c>
      <c r="AW8" s="69">
        <f t="shared" si="5"/>
        <v>1778</v>
      </c>
      <c r="AX8" s="78">
        <f t="shared" si="0"/>
        <v>-1778</v>
      </c>
      <c r="AY8" s="77"/>
      <c r="AZ8" s="133">
        <v>4</v>
      </c>
      <c r="BA8" s="16"/>
      <c r="BB8" s="120"/>
      <c r="BC8" s="16"/>
      <c r="BD8" s="120"/>
      <c r="BE8" s="16"/>
      <c r="BF8" s="120"/>
      <c r="BG8" s="16"/>
      <c r="BH8" s="120"/>
      <c r="BI8" s="16"/>
      <c r="BJ8" s="120"/>
      <c r="BK8" s="16"/>
      <c r="BL8" s="120"/>
      <c r="BM8" s="16"/>
      <c r="BN8" s="120"/>
      <c r="BO8" s="16"/>
      <c r="BP8" s="120"/>
      <c r="BQ8" s="16"/>
      <c r="BR8" s="120"/>
      <c r="BS8" s="16"/>
      <c r="BT8" s="120"/>
      <c r="BU8" s="16"/>
      <c r="BV8" s="120"/>
      <c r="BW8" s="16"/>
      <c r="BX8" s="120"/>
      <c r="BY8" s="59">
        <f t="shared" si="6"/>
        <v>0</v>
      </c>
      <c r="BZ8" s="69">
        <f t="shared" si="7"/>
        <v>1778</v>
      </c>
      <c r="CA8" s="78">
        <f t="shared" si="1"/>
        <v>-1778</v>
      </c>
      <c r="CC8" s="133">
        <v>4</v>
      </c>
      <c r="CD8" s="49"/>
      <c r="CE8" s="122"/>
      <c r="CF8" s="49"/>
      <c r="CG8" s="122"/>
      <c r="CH8" s="49"/>
      <c r="CI8" s="122"/>
      <c r="CJ8" s="49"/>
      <c r="CK8" s="122"/>
      <c r="CL8" s="49"/>
      <c r="CM8" s="122"/>
      <c r="CN8" s="49"/>
      <c r="CO8" s="122"/>
      <c r="CP8" s="49"/>
      <c r="CQ8" s="122"/>
      <c r="CR8" s="49"/>
      <c r="CS8" s="122"/>
      <c r="CT8" s="49"/>
      <c r="CU8" s="122"/>
      <c r="CV8" s="49"/>
      <c r="CW8" s="122"/>
      <c r="CX8" s="49"/>
      <c r="CY8" s="122"/>
      <c r="CZ8" s="49"/>
      <c r="DA8" s="122"/>
      <c r="DB8" s="59">
        <f t="shared" si="2"/>
        <v>0</v>
      </c>
      <c r="DC8" s="69">
        <f t="shared" si="8"/>
        <v>1764</v>
      </c>
      <c r="DD8" s="78">
        <f t="shared" si="9"/>
        <v>-1764</v>
      </c>
      <c r="DF8" s="142">
        <v>4</v>
      </c>
      <c r="DG8" s="49"/>
      <c r="DH8" s="122"/>
      <c r="DI8" s="49"/>
      <c r="DJ8" s="122"/>
      <c r="DK8" s="49"/>
      <c r="DL8" s="122"/>
      <c r="DM8" s="49"/>
      <c r="DN8" s="122"/>
      <c r="DO8" s="49"/>
      <c r="DP8" s="122"/>
      <c r="DQ8" s="49"/>
      <c r="DR8" s="122"/>
      <c r="DS8" s="49"/>
      <c r="DT8" s="122"/>
      <c r="DU8" s="49"/>
      <c r="DV8" s="122"/>
      <c r="DW8" s="49"/>
      <c r="DX8" s="122"/>
      <c r="DY8" s="49"/>
      <c r="DZ8" s="122"/>
      <c r="EA8" s="49"/>
      <c r="EB8" s="122"/>
      <c r="EC8" s="49"/>
      <c r="ED8" s="122"/>
      <c r="EE8" s="59">
        <f t="shared" si="10"/>
        <v>0</v>
      </c>
      <c r="EF8" s="69">
        <f t="shared" si="11"/>
        <v>1750</v>
      </c>
      <c r="EG8" s="78">
        <f t="shared" si="12"/>
        <v>-1750</v>
      </c>
      <c r="EI8" s="142">
        <v>4</v>
      </c>
      <c r="EJ8" s="49"/>
      <c r="EK8" s="122"/>
      <c r="EL8" s="49"/>
      <c r="EM8" s="122"/>
      <c r="EN8" s="49"/>
      <c r="EO8" s="122"/>
      <c r="EP8" s="49"/>
      <c r="EQ8" s="122"/>
      <c r="ER8" s="49"/>
      <c r="ES8" s="122"/>
      <c r="ET8" s="49"/>
      <c r="EU8" s="122"/>
      <c r="EV8" s="49"/>
      <c r="EW8" s="122"/>
      <c r="EX8" s="49"/>
      <c r="EY8" s="122"/>
      <c r="EZ8" s="49"/>
      <c r="FA8" s="122"/>
      <c r="FB8" s="49"/>
      <c r="FC8" s="122"/>
      <c r="FD8" s="49"/>
      <c r="FE8" s="122"/>
      <c r="FF8" s="49"/>
      <c r="FG8" s="122"/>
      <c r="FH8" s="59">
        <f t="shared" si="13"/>
        <v>0</v>
      </c>
      <c r="FI8" s="69">
        <f t="shared" si="14"/>
        <v>1757</v>
      </c>
      <c r="FJ8" s="78">
        <f t="shared" si="15"/>
        <v>-1757</v>
      </c>
      <c r="FL8" s="51">
        <v>4</v>
      </c>
      <c r="FM8" s="49"/>
      <c r="FN8" s="122"/>
      <c r="FO8" s="49"/>
      <c r="FP8" s="122"/>
      <c r="FQ8" s="49"/>
      <c r="FR8" s="122"/>
      <c r="FS8" s="49"/>
      <c r="FT8" s="122"/>
      <c r="FU8" s="49"/>
      <c r="FV8" s="122"/>
      <c r="FW8" s="49"/>
      <c r="FX8" s="122"/>
      <c r="FY8" s="49"/>
      <c r="FZ8" s="122"/>
      <c r="GA8" s="49"/>
      <c r="GB8" s="122"/>
      <c r="GC8" s="49"/>
      <c r="GD8" s="122"/>
      <c r="GE8" s="49"/>
      <c r="GF8" s="122"/>
      <c r="GG8" s="49"/>
      <c r="GH8" s="122"/>
      <c r="GI8" s="49"/>
      <c r="GJ8" s="122"/>
      <c r="GK8" s="59">
        <f t="shared" si="16"/>
        <v>0</v>
      </c>
      <c r="GL8" s="69">
        <f t="shared" si="17"/>
        <v>1757</v>
      </c>
      <c r="GM8" s="78">
        <f t="shared" si="18"/>
        <v>-1757</v>
      </c>
      <c r="GO8" s="51">
        <v>4</v>
      </c>
      <c r="GP8" s="49"/>
      <c r="GQ8" s="122"/>
      <c r="GR8" s="49"/>
      <c r="GS8" s="122"/>
      <c r="GT8" s="49"/>
      <c r="GU8" s="122"/>
      <c r="GV8" s="49"/>
      <c r="GW8" s="122"/>
      <c r="GX8" s="49"/>
      <c r="GY8" s="122"/>
      <c r="GZ8" s="49"/>
      <c r="HA8" s="122"/>
      <c r="HB8" s="49"/>
      <c r="HC8" s="122"/>
      <c r="HD8" s="49"/>
      <c r="HE8" s="122"/>
      <c r="HF8" s="49"/>
      <c r="HG8" s="122"/>
      <c r="HH8" s="49"/>
      <c r="HI8" s="122"/>
      <c r="HJ8" s="49"/>
      <c r="HK8" s="122"/>
      <c r="HL8" s="49"/>
      <c r="HM8" s="122"/>
      <c r="HN8" s="59">
        <f t="shared" si="19"/>
        <v>0</v>
      </c>
      <c r="HO8" s="69">
        <f t="shared" si="20"/>
        <v>1771</v>
      </c>
      <c r="HP8" s="78">
        <f t="shared" si="21"/>
        <v>-1771</v>
      </c>
      <c r="HR8" s="142">
        <v>4</v>
      </c>
      <c r="HS8" s="49"/>
      <c r="HT8" s="122"/>
      <c r="HU8" s="49"/>
      <c r="HV8" s="122"/>
      <c r="HW8" s="49"/>
      <c r="HX8" s="122"/>
      <c r="HY8" s="49"/>
      <c r="HZ8" s="122"/>
      <c r="IA8" s="49"/>
      <c r="IB8" s="122"/>
      <c r="IC8" s="49"/>
      <c r="ID8" s="122"/>
      <c r="IE8" s="49"/>
      <c r="IF8" s="122"/>
      <c r="IG8" s="49"/>
      <c r="IH8" s="122"/>
      <c r="II8" s="49"/>
      <c r="IJ8" s="122"/>
      <c r="IK8" s="49"/>
      <c r="IL8" s="122"/>
      <c r="IM8" s="49"/>
      <c r="IN8" s="122"/>
      <c r="IO8" s="49"/>
      <c r="IP8" s="122"/>
      <c r="IQ8" s="59">
        <f t="shared" si="22"/>
        <v>0</v>
      </c>
      <c r="IR8" s="69">
        <f t="shared" si="23"/>
        <v>1778</v>
      </c>
      <c r="IS8" s="78">
        <f t="shared" si="24"/>
        <v>-1778</v>
      </c>
      <c r="IU8" s="142">
        <v>4</v>
      </c>
      <c r="IV8" s="49"/>
      <c r="IW8" s="122"/>
      <c r="IX8" s="49"/>
      <c r="IY8" s="122"/>
      <c r="IZ8" s="49"/>
      <c r="JA8" s="122"/>
      <c r="JB8" s="49"/>
      <c r="JC8" s="122"/>
      <c r="JD8" s="49"/>
      <c r="JE8" s="122"/>
      <c r="JF8" s="49"/>
      <c r="JG8" s="122"/>
      <c r="JH8" s="49"/>
      <c r="JI8" s="122"/>
      <c r="JJ8" s="49"/>
      <c r="JK8" s="122"/>
      <c r="JL8" s="49"/>
      <c r="JM8" s="122"/>
      <c r="JN8" s="49"/>
      <c r="JO8" s="122"/>
      <c r="JP8" s="49"/>
      <c r="JQ8" s="122"/>
      <c r="JR8" s="49"/>
      <c r="JS8" s="122"/>
      <c r="JT8" s="59">
        <f t="shared" si="25"/>
        <v>0</v>
      </c>
      <c r="JU8" s="69">
        <f t="shared" si="26"/>
        <v>1750</v>
      </c>
      <c r="JV8" s="78">
        <f t="shared" si="27"/>
        <v>-1750</v>
      </c>
      <c r="JX8" s="142">
        <v>4</v>
      </c>
      <c r="JY8" s="49"/>
      <c r="JZ8" s="122"/>
      <c r="KA8" s="49"/>
      <c r="KB8" s="122"/>
      <c r="KC8" s="49"/>
      <c r="KD8" s="122"/>
      <c r="KE8" s="49"/>
      <c r="KF8" s="122"/>
      <c r="KG8" s="49"/>
      <c r="KH8" s="122"/>
      <c r="KI8" s="49"/>
      <c r="KJ8" s="122"/>
      <c r="KK8" s="49"/>
      <c r="KL8" s="122"/>
      <c r="KM8" s="49"/>
      <c r="KN8" s="122"/>
      <c r="KO8" s="49"/>
      <c r="KP8" s="122"/>
      <c r="KQ8" s="49"/>
      <c r="KR8" s="122"/>
      <c r="KS8" s="49"/>
      <c r="KT8" s="122"/>
      <c r="KU8" s="49"/>
      <c r="KV8" s="122"/>
      <c r="KW8" s="59">
        <f t="shared" si="28"/>
        <v>0</v>
      </c>
      <c r="KX8" s="69">
        <f t="shared" si="29"/>
        <v>1750</v>
      </c>
      <c r="KY8" s="78">
        <f t="shared" si="30"/>
        <v>-1750</v>
      </c>
      <c r="LA8" s="142">
        <v>4</v>
      </c>
      <c r="LB8" s="49"/>
      <c r="LC8" s="122"/>
      <c r="LD8" s="49"/>
      <c r="LE8" s="122"/>
      <c r="LF8" s="49"/>
      <c r="LG8" s="122"/>
      <c r="LH8" s="49"/>
      <c r="LI8" s="122"/>
      <c r="LJ8" s="49"/>
      <c r="LK8" s="122"/>
      <c r="LL8" s="49"/>
      <c r="LM8" s="122"/>
      <c r="LN8" s="49"/>
      <c r="LO8" s="122"/>
      <c r="LP8" s="49"/>
      <c r="LQ8" s="122"/>
      <c r="LR8" s="49"/>
      <c r="LS8" s="122"/>
      <c r="LT8" s="49"/>
      <c r="LU8" s="122"/>
      <c r="LV8" s="49"/>
      <c r="LW8" s="122"/>
      <c r="LX8" s="49"/>
      <c r="LY8" s="122"/>
      <c r="LZ8" s="59">
        <f t="shared" si="31"/>
        <v>0</v>
      </c>
      <c r="MA8" s="69">
        <f t="shared" si="32"/>
        <v>1750</v>
      </c>
      <c r="MB8" s="78">
        <f t="shared" si="33"/>
        <v>-1750</v>
      </c>
      <c r="MD8" s="142">
        <v>4</v>
      </c>
      <c r="ME8" s="49"/>
      <c r="MF8" s="122"/>
      <c r="MG8" s="49"/>
      <c r="MH8" s="122"/>
      <c r="MI8" s="49"/>
      <c r="MJ8" s="122"/>
      <c r="MK8" s="49"/>
      <c r="ML8" s="122"/>
      <c r="MM8" s="49"/>
      <c r="MN8" s="122"/>
      <c r="MO8" s="49"/>
      <c r="MP8" s="122"/>
      <c r="MQ8" s="49"/>
      <c r="MR8" s="122"/>
      <c r="MS8" s="49"/>
      <c r="MT8" s="122"/>
      <c r="MU8" s="49"/>
      <c r="MV8" s="122"/>
      <c r="MW8" s="49"/>
      <c r="MX8" s="122"/>
      <c r="MY8" s="49"/>
      <c r="MZ8" s="122"/>
      <c r="NA8" s="49"/>
      <c r="NB8" s="122"/>
      <c r="NC8" s="59">
        <f t="shared" si="34"/>
        <v>0</v>
      </c>
      <c r="ND8" s="69">
        <f t="shared" si="35"/>
        <v>1757</v>
      </c>
      <c r="NE8" s="78">
        <f t="shared" si="36"/>
        <v>-1757</v>
      </c>
      <c r="NG8" s="142">
        <v>4</v>
      </c>
      <c r="NH8" s="49"/>
      <c r="NI8" s="122"/>
      <c r="NJ8" s="49"/>
      <c r="NK8" s="122"/>
      <c r="NL8" s="49"/>
      <c r="NM8" s="122"/>
      <c r="NN8" s="49"/>
      <c r="NO8" s="122"/>
      <c r="NP8" s="49"/>
      <c r="NQ8" s="122"/>
      <c r="NR8" s="49"/>
      <c r="NS8" s="122"/>
      <c r="NT8" s="49"/>
      <c r="NU8" s="122"/>
      <c r="NV8" s="49"/>
      <c r="NW8" s="122"/>
      <c r="NX8" s="49"/>
      <c r="NY8" s="122"/>
      <c r="NZ8" s="49"/>
      <c r="OA8" s="122"/>
      <c r="OB8" s="49"/>
      <c r="OC8" s="122"/>
      <c r="OD8" s="49"/>
      <c r="OE8" s="122"/>
      <c r="OF8" s="59">
        <f t="shared" si="3"/>
        <v>0</v>
      </c>
      <c r="OG8" s="69">
        <f t="shared" si="37"/>
        <v>1785</v>
      </c>
      <c r="OH8" s="78">
        <f t="shared" si="38"/>
        <v>-1785</v>
      </c>
    </row>
    <row r="9" spans="1:399" x14ac:dyDescent="0.25">
      <c r="A9" s="1">
        <v>5</v>
      </c>
      <c r="B9" t="s">
        <v>46</v>
      </c>
      <c r="C9" s="172">
        <v>2024</v>
      </c>
      <c r="D9" s="12" t="s">
        <v>21</v>
      </c>
      <c r="E9" s="13">
        <v>21</v>
      </c>
      <c r="F9" s="13">
        <v>19</v>
      </c>
      <c r="G9" s="13">
        <v>21</v>
      </c>
      <c r="H9" s="13">
        <v>19</v>
      </c>
      <c r="I9" s="13">
        <v>19</v>
      </c>
      <c r="J9" s="13">
        <v>21</v>
      </c>
      <c r="K9" s="13">
        <v>20</v>
      </c>
      <c r="L9" s="13">
        <v>19</v>
      </c>
      <c r="M9" s="13">
        <v>20</v>
      </c>
      <c r="N9" s="13">
        <v>18</v>
      </c>
      <c r="O9" s="13">
        <v>18</v>
      </c>
      <c r="P9" s="13">
        <v>21</v>
      </c>
      <c r="Q9" s="13">
        <v>19</v>
      </c>
      <c r="R9" s="13">
        <v>21</v>
      </c>
      <c r="S9" s="13">
        <v>20</v>
      </c>
      <c r="T9" s="13">
        <v>18</v>
      </c>
      <c r="U9" s="94"/>
      <c r="V9" s="94"/>
      <c r="W9" s="134">
        <v>5</v>
      </c>
      <c r="X9" s="16"/>
      <c r="Y9" s="120"/>
      <c r="Z9" s="16"/>
      <c r="AA9" s="120"/>
      <c r="AB9" s="16"/>
      <c r="AC9" s="120"/>
      <c r="AD9" s="16"/>
      <c r="AE9" s="120"/>
      <c r="AF9" s="16"/>
      <c r="AG9" s="120"/>
      <c r="AH9" s="16"/>
      <c r="AI9" s="120"/>
      <c r="AJ9" s="16"/>
      <c r="AK9" s="120"/>
      <c r="AL9" s="16"/>
      <c r="AM9" s="120"/>
      <c r="AN9" s="16"/>
      <c r="AO9" s="120"/>
      <c r="AP9" s="16"/>
      <c r="AQ9" s="120"/>
      <c r="AR9" s="16"/>
      <c r="AS9" s="120"/>
      <c r="AT9" s="16"/>
      <c r="AU9" s="120"/>
      <c r="AV9" s="59">
        <f t="shared" si="4"/>
        <v>0</v>
      </c>
      <c r="AW9" s="69">
        <f t="shared" si="5"/>
        <v>1778</v>
      </c>
      <c r="AX9" s="78">
        <f t="shared" si="0"/>
        <v>-1778</v>
      </c>
      <c r="AY9" s="77"/>
      <c r="AZ9" s="133">
        <v>5</v>
      </c>
      <c r="BA9" s="16"/>
      <c r="BB9" s="120"/>
      <c r="BC9" s="16"/>
      <c r="BD9" s="120"/>
      <c r="BE9" s="16"/>
      <c r="BF9" s="120"/>
      <c r="BG9" s="16"/>
      <c r="BH9" s="120"/>
      <c r="BI9" s="16"/>
      <c r="BJ9" s="120"/>
      <c r="BK9" s="16"/>
      <c r="BL9" s="120"/>
      <c r="BM9" s="16"/>
      <c r="BN9" s="120"/>
      <c r="BO9" s="16"/>
      <c r="BP9" s="120"/>
      <c r="BQ9" s="16"/>
      <c r="BR9" s="120"/>
      <c r="BS9" s="16"/>
      <c r="BT9" s="120"/>
      <c r="BU9" s="16"/>
      <c r="BV9" s="120"/>
      <c r="BW9" s="16"/>
      <c r="BX9" s="120"/>
      <c r="BY9" s="59">
        <f t="shared" si="6"/>
        <v>0</v>
      </c>
      <c r="BZ9" s="69">
        <f t="shared" si="7"/>
        <v>1778</v>
      </c>
      <c r="CA9" s="78">
        <f t="shared" si="1"/>
        <v>-1778</v>
      </c>
      <c r="CC9" s="133">
        <v>5</v>
      </c>
      <c r="CD9" s="49"/>
      <c r="CE9" s="122"/>
      <c r="CF9" s="49"/>
      <c r="CG9" s="122"/>
      <c r="CH9" s="49"/>
      <c r="CI9" s="122"/>
      <c r="CJ9" s="49"/>
      <c r="CK9" s="122"/>
      <c r="CL9" s="49"/>
      <c r="CM9" s="122"/>
      <c r="CN9" s="49"/>
      <c r="CO9" s="122"/>
      <c r="CP9" s="49"/>
      <c r="CQ9" s="122"/>
      <c r="CR9" s="49"/>
      <c r="CS9" s="122"/>
      <c r="CT9" s="49"/>
      <c r="CU9" s="122"/>
      <c r="CV9" s="49"/>
      <c r="CW9" s="122"/>
      <c r="CX9" s="49"/>
      <c r="CY9" s="122"/>
      <c r="CZ9" s="49"/>
      <c r="DA9" s="122"/>
      <c r="DB9" s="59">
        <f t="shared" si="2"/>
        <v>0</v>
      </c>
      <c r="DC9" s="69">
        <f t="shared" si="8"/>
        <v>1764</v>
      </c>
      <c r="DD9" s="78">
        <f t="shared" si="9"/>
        <v>-1764</v>
      </c>
      <c r="DF9" s="142">
        <v>5</v>
      </c>
      <c r="DG9" s="49"/>
      <c r="DH9" s="122"/>
      <c r="DI9" s="49"/>
      <c r="DJ9" s="122"/>
      <c r="DK9" s="49"/>
      <c r="DL9" s="122"/>
      <c r="DM9" s="49"/>
      <c r="DN9" s="122"/>
      <c r="DO9" s="49"/>
      <c r="DP9" s="122"/>
      <c r="DQ9" s="49"/>
      <c r="DR9" s="122"/>
      <c r="DS9" s="49"/>
      <c r="DT9" s="122"/>
      <c r="DU9" s="49"/>
      <c r="DV9" s="122"/>
      <c r="DW9" s="49"/>
      <c r="DX9" s="122"/>
      <c r="DY9" s="49"/>
      <c r="DZ9" s="122"/>
      <c r="EA9" s="49"/>
      <c r="EB9" s="122"/>
      <c r="EC9" s="49"/>
      <c r="ED9" s="122"/>
      <c r="EE9" s="59">
        <f t="shared" si="10"/>
        <v>0</v>
      </c>
      <c r="EF9" s="69">
        <f t="shared" si="11"/>
        <v>1750</v>
      </c>
      <c r="EG9" s="78">
        <f t="shared" si="12"/>
        <v>-1750</v>
      </c>
      <c r="EI9" s="142">
        <v>5</v>
      </c>
      <c r="EJ9" s="49"/>
      <c r="EK9" s="122"/>
      <c r="EL9" s="49"/>
      <c r="EM9" s="122"/>
      <c r="EN9" s="49"/>
      <c r="EO9" s="122"/>
      <c r="EP9" s="49"/>
      <c r="EQ9" s="122"/>
      <c r="ER9" s="49"/>
      <c r="ES9" s="122"/>
      <c r="ET9" s="49"/>
      <c r="EU9" s="122"/>
      <c r="EV9" s="49"/>
      <c r="EW9" s="122"/>
      <c r="EX9" s="49"/>
      <c r="EY9" s="122"/>
      <c r="EZ9" s="49"/>
      <c r="FA9" s="122"/>
      <c r="FB9" s="49"/>
      <c r="FC9" s="122"/>
      <c r="FD9" s="49"/>
      <c r="FE9" s="122"/>
      <c r="FF9" s="49"/>
      <c r="FG9" s="122"/>
      <c r="FH9" s="59">
        <f t="shared" si="13"/>
        <v>0</v>
      </c>
      <c r="FI9" s="69">
        <f t="shared" si="14"/>
        <v>1757</v>
      </c>
      <c r="FJ9" s="78">
        <f t="shared" si="15"/>
        <v>-1757</v>
      </c>
      <c r="FL9" s="51">
        <v>5</v>
      </c>
      <c r="FM9" s="49"/>
      <c r="FN9" s="122"/>
      <c r="FO9" s="49"/>
      <c r="FP9" s="122"/>
      <c r="FQ9" s="49"/>
      <c r="FR9" s="122"/>
      <c r="FS9" s="49"/>
      <c r="FT9" s="122"/>
      <c r="FU9" s="49"/>
      <c r="FV9" s="122"/>
      <c r="FW9" s="49"/>
      <c r="FX9" s="122"/>
      <c r="FY9" s="49"/>
      <c r="FZ9" s="122"/>
      <c r="GA9" s="49"/>
      <c r="GB9" s="122"/>
      <c r="GC9" s="49"/>
      <c r="GD9" s="122"/>
      <c r="GE9" s="49"/>
      <c r="GF9" s="122"/>
      <c r="GG9" s="49"/>
      <c r="GH9" s="122"/>
      <c r="GI9" s="49"/>
      <c r="GJ9" s="122"/>
      <c r="GK9" s="59">
        <f t="shared" si="16"/>
        <v>0</v>
      </c>
      <c r="GL9" s="69">
        <f t="shared" si="17"/>
        <v>1757</v>
      </c>
      <c r="GM9" s="78">
        <f t="shared" si="18"/>
        <v>-1757</v>
      </c>
      <c r="GO9" s="51">
        <v>5</v>
      </c>
      <c r="GP9" s="49"/>
      <c r="GQ9" s="122"/>
      <c r="GR9" s="49"/>
      <c r="GS9" s="122"/>
      <c r="GT9" s="49"/>
      <c r="GU9" s="122"/>
      <c r="GV9" s="49"/>
      <c r="GW9" s="122"/>
      <c r="GX9" s="49"/>
      <c r="GY9" s="122"/>
      <c r="GZ9" s="49"/>
      <c r="HA9" s="122"/>
      <c r="HB9" s="49"/>
      <c r="HC9" s="122"/>
      <c r="HD9" s="49"/>
      <c r="HE9" s="122"/>
      <c r="HF9" s="49"/>
      <c r="HG9" s="122"/>
      <c r="HH9" s="49"/>
      <c r="HI9" s="122"/>
      <c r="HJ9" s="49"/>
      <c r="HK9" s="122"/>
      <c r="HL9" s="49"/>
      <c r="HM9" s="122"/>
      <c r="HN9" s="59">
        <f t="shared" si="19"/>
        <v>0</v>
      </c>
      <c r="HO9" s="69">
        <f t="shared" si="20"/>
        <v>1771</v>
      </c>
      <c r="HP9" s="78">
        <f t="shared" si="21"/>
        <v>-1771</v>
      </c>
      <c r="HR9" s="142">
        <v>5</v>
      </c>
      <c r="HS9" s="49"/>
      <c r="HT9" s="122"/>
      <c r="HU9" s="49"/>
      <c r="HV9" s="122"/>
      <c r="HW9" s="49"/>
      <c r="HX9" s="122"/>
      <c r="HY9" s="49"/>
      <c r="HZ9" s="122"/>
      <c r="IA9" s="49"/>
      <c r="IB9" s="122"/>
      <c r="IC9" s="49"/>
      <c r="ID9" s="122"/>
      <c r="IE9" s="49"/>
      <c r="IF9" s="122"/>
      <c r="IG9" s="49"/>
      <c r="IH9" s="122"/>
      <c r="II9" s="49"/>
      <c r="IJ9" s="122"/>
      <c r="IK9" s="49"/>
      <c r="IL9" s="122"/>
      <c r="IM9" s="49"/>
      <c r="IN9" s="122"/>
      <c r="IO9" s="49"/>
      <c r="IP9" s="122"/>
      <c r="IQ9" s="59">
        <f t="shared" si="22"/>
        <v>0</v>
      </c>
      <c r="IR9" s="69">
        <f t="shared" si="23"/>
        <v>1778</v>
      </c>
      <c r="IS9" s="78">
        <f t="shared" si="24"/>
        <v>-1778</v>
      </c>
      <c r="IU9" s="142">
        <v>5</v>
      </c>
      <c r="IV9" s="49"/>
      <c r="IW9" s="122"/>
      <c r="IX9" s="49"/>
      <c r="IY9" s="122"/>
      <c r="IZ9" s="49"/>
      <c r="JA9" s="122"/>
      <c r="JB9" s="49"/>
      <c r="JC9" s="122"/>
      <c r="JD9" s="49"/>
      <c r="JE9" s="122"/>
      <c r="JF9" s="49"/>
      <c r="JG9" s="122"/>
      <c r="JH9" s="49"/>
      <c r="JI9" s="122"/>
      <c r="JJ9" s="49"/>
      <c r="JK9" s="122"/>
      <c r="JL9" s="49"/>
      <c r="JM9" s="122"/>
      <c r="JN9" s="49"/>
      <c r="JO9" s="122"/>
      <c r="JP9" s="49"/>
      <c r="JQ9" s="122"/>
      <c r="JR9" s="49"/>
      <c r="JS9" s="122"/>
      <c r="JT9" s="59">
        <f t="shared" si="25"/>
        <v>0</v>
      </c>
      <c r="JU9" s="69">
        <f t="shared" si="26"/>
        <v>1750</v>
      </c>
      <c r="JV9" s="78">
        <f t="shared" si="27"/>
        <v>-1750</v>
      </c>
      <c r="JX9" s="142">
        <v>5</v>
      </c>
      <c r="JY9" s="49"/>
      <c r="JZ9" s="122"/>
      <c r="KA9" s="49"/>
      <c r="KB9" s="122"/>
      <c r="KC9" s="49"/>
      <c r="KD9" s="122"/>
      <c r="KE9" s="49"/>
      <c r="KF9" s="122"/>
      <c r="KG9" s="49"/>
      <c r="KH9" s="122"/>
      <c r="KI9" s="49"/>
      <c r="KJ9" s="122"/>
      <c r="KK9" s="49"/>
      <c r="KL9" s="122"/>
      <c r="KM9" s="49"/>
      <c r="KN9" s="122"/>
      <c r="KO9" s="49"/>
      <c r="KP9" s="122"/>
      <c r="KQ9" s="49"/>
      <c r="KR9" s="122"/>
      <c r="KS9" s="49"/>
      <c r="KT9" s="122"/>
      <c r="KU9" s="49"/>
      <c r="KV9" s="122"/>
      <c r="KW9" s="59">
        <f t="shared" si="28"/>
        <v>0</v>
      </c>
      <c r="KX9" s="69">
        <f t="shared" si="29"/>
        <v>1750</v>
      </c>
      <c r="KY9" s="78">
        <f t="shared" si="30"/>
        <v>-1750</v>
      </c>
      <c r="LA9" s="142">
        <v>5</v>
      </c>
      <c r="LB9" s="49"/>
      <c r="LC9" s="122"/>
      <c r="LD9" s="49"/>
      <c r="LE9" s="122"/>
      <c r="LF9" s="49"/>
      <c r="LG9" s="122"/>
      <c r="LH9" s="49"/>
      <c r="LI9" s="122"/>
      <c r="LJ9" s="49"/>
      <c r="LK9" s="122"/>
      <c r="LL9" s="49"/>
      <c r="LM9" s="122"/>
      <c r="LN9" s="49"/>
      <c r="LO9" s="122"/>
      <c r="LP9" s="49"/>
      <c r="LQ9" s="122"/>
      <c r="LR9" s="49"/>
      <c r="LS9" s="122"/>
      <c r="LT9" s="49"/>
      <c r="LU9" s="122"/>
      <c r="LV9" s="49"/>
      <c r="LW9" s="122"/>
      <c r="LX9" s="49"/>
      <c r="LY9" s="122"/>
      <c r="LZ9" s="59">
        <f t="shared" si="31"/>
        <v>0</v>
      </c>
      <c r="MA9" s="69">
        <f t="shared" si="32"/>
        <v>1750</v>
      </c>
      <c r="MB9" s="78">
        <f t="shared" si="33"/>
        <v>-1750</v>
      </c>
      <c r="MD9" s="142">
        <v>5</v>
      </c>
      <c r="ME9" s="49"/>
      <c r="MF9" s="122"/>
      <c r="MG9" s="49"/>
      <c r="MH9" s="122"/>
      <c r="MI9" s="49"/>
      <c r="MJ9" s="122"/>
      <c r="MK9" s="49"/>
      <c r="ML9" s="122"/>
      <c r="MM9" s="49"/>
      <c r="MN9" s="122"/>
      <c r="MO9" s="49"/>
      <c r="MP9" s="122"/>
      <c r="MQ9" s="49"/>
      <c r="MR9" s="122"/>
      <c r="MS9" s="49"/>
      <c r="MT9" s="122"/>
      <c r="MU9" s="49"/>
      <c r="MV9" s="122"/>
      <c r="MW9" s="49"/>
      <c r="MX9" s="122"/>
      <c r="MY9" s="49"/>
      <c r="MZ9" s="122"/>
      <c r="NA9" s="49"/>
      <c r="NB9" s="122"/>
      <c r="NC9" s="59">
        <f t="shared" si="34"/>
        <v>0</v>
      </c>
      <c r="ND9" s="69">
        <f t="shared" si="35"/>
        <v>1757</v>
      </c>
      <c r="NE9" s="78">
        <f t="shared" si="36"/>
        <v>-1757</v>
      </c>
      <c r="NG9" s="142">
        <v>5</v>
      </c>
      <c r="NH9" s="49"/>
      <c r="NI9" s="122"/>
      <c r="NJ9" s="49"/>
      <c r="NK9" s="122"/>
      <c r="NL9" s="49"/>
      <c r="NM9" s="122"/>
      <c r="NN9" s="49"/>
      <c r="NO9" s="122"/>
      <c r="NP9" s="49"/>
      <c r="NQ9" s="122"/>
      <c r="NR9" s="49"/>
      <c r="NS9" s="122"/>
      <c r="NT9" s="49"/>
      <c r="NU9" s="122"/>
      <c r="NV9" s="49"/>
      <c r="NW9" s="122"/>
      <c r="NX9" s="49"/>
      <c r="NY9" s="122"/>
      <c r="NZ9" s="49"/>
      <c r="OA9" s="122"/>
      <c r="OB9" s="49"/>
      <c r="OC9" s="122"/>
      <c r="OD9" s="49"/>
      <c r="OE9" s="122"/>
      <c r="OF9" s="59">
        <f t="shared" si="3"/>
        <v>0</v>
      </c>
      <c r="OG9" s="69">
        <f t="shared" si="37"/>
        <v>1785</v>
      </c>
      <c r="OH9" s="78">
        <f t="shared" si="38"/>
        <v>-1785</v>
      </c>
    </row>
    <row r="10" spans="1:399" x14ac:dyDescent="0.25">
      <c r="A10" s="1">
        <v>6</v>
      </c>
      <c r="B10" t="s">
        <v>55</v>
      </c>
      <c r="C10" s="172">
        <v>2025</v>
      </c>
      <c r="D10" s="12" t="s">
        <v>32</v>
      </c>
      <c r="E10" s="13">
        <v>20</v>
      </c>
      <c r="F10" s="13">
        <v>21</v>
      </c>
      <c r="G10" s="13">
        <v>18</v>
      </c>
      <c r="H10" s="13">
        <v>20</v>
      </c>
      <c r="I10" s="13">
        <v>21</v>
      </c>
      <c r="J10" s="13">
        <v>20</v>
      </c>
      <c r="K10" s="13">
        <v>21</v>
      </c>
      <c r="L10" s="13">
        <v>20</v>
      </c>
      <c r="M10" s="13">
        <v>19</v>
      </c>
      <c r="N10" s="13">
        <v>21</v>
      </c>
      <c r="O10" s="13">
        <v>22</v>
      </c>
      <c r="P10" s="13">
        <v>20</v>
      </c>
      <c r="Q10" s="13">
        <v>21</v>
      </c>
      <c r="R10" s="13">
        <v>18</v>
      </c>
      <c r="S10" s="13">
        <v>19</v>
      </c>
      <c r="T10" s="13">
        <v>22</v>
      </c>
      <c r="U10" s="94"/>
      <c r="V10" s="94"/>
      <c r="W10" s="134">
        <v>6</v>
      </c>
      <c r="X10" s="16"/>
      <c r="Y10" s="120"/>
      <c r="Z10" s="16"/>
      <c r="AA10" s="120"/>
      <c r="AB10" s="16"/>
      <c r="AC10" s="120"/>
      <c r="AD10" s="16"/>
      <c r="AE10" s="120"/>
      <c r="AF10" s="16"/>
      <c r="AG10" s="120"/>
      <c r="AH10" s="16"/>
      <c r="AI10" s="120"/>
      <c r="AJ10" s="16"/>
      <c r="AK10" s="120"/>
      <c r="AL10" s="16"/>
      <c r="AM10" s="120"/>
      <c r="AN10" s="16"/>
      <c r="AO10" s="120"/>
      <c r="AP10" s="16"/>
      <c r="AQ10" s="120"/>
      <c r="AR10" s="16"/>
      <c r="AS10" s="120"/>
      <c r="AT10" s="16"/>
      <c r="AU10" s="120"/>
      <c r="AV10" s="59">
        <f t="shared" si="4"/>
        <v>0</v>
      </c>
      <c r="AW10" s="69">
        <f t="shared" si="5"/>
        <v>1778</v>
      </c>
      <c r="AX10" s="78">
        <f t="shared" si="0"/>
        <v>-1778</v>
      </c>
      <c r="AY10" s="77"/>
      <c r="AZ10" s="133">
        <v>6</v>
      </c>
      <c r="BA10" s="16"/>
      <c r="BB10" s="120"/>
      <c r="BC10" s="16"/>
      <c r="BD10" s="120"/>
      <c r="BE10" s="16"/>
      <c r="BF10" s="120"/>
      <c r="BG10" s="16"/>
      <c r="BH10" s="120"/>
      <c r="BI10" s="16"/>
      <c r="BJ10" s="120"/>
      <c r="BK10" s="16"/>
      <c r="BL10" s="120"/>
      <c r="BM10" s="16"/>
      <c r="BN10" s="120"/>
      <c r="BO10" s="16"/>
      <c r="BP10" s="120"/>
      <c r="BQ10" s="16"/>
      <c r="BR10" s="120"/>
      <c r="BS10" s="16"/>
      <c r="BT10" s="120"/>
      <c r="BU10" s="16"/>
      <c r="BV10" s="120"/>
      <c r="BW10" s="16"/>
      <c r="BX10" s="120"/>
      <c r="BY10" s="59">
        <f t="shared" si="6"/>
        <v>0</v>
      </c>
      <c r="BZ10" s="69">
        <f t="shared" si="7"/>
        <v>1778</v>
      </c>
      <c r="CA10" s="78">
        <f t="shared" si="1"/>
        <v>-1778</v>
      </c>
      <c r="CC10" s="133">
        <v>6</v>
      </c>
      <c r="CD10" s="49"/>
      <c r="CE10" s="122"/>
      <c r="CF10" s="49"/>
      <c r="CG10" s="122"/>
      <c r="CH10" s="49"/>
      <c r="CI10" s="122"/>
      <c r="CJ10" s="49"/>
      <c r="CK10" s="122"/>
      <c r="CL10" s="49"/>
      <c r="CM10" s="122"/>
      <c r="CN10" s="49"/>
      <c r="CO10" s="122"/>
      <c r="CP10" s="49"/>
      <c r="CQ10" s="122"/>
      <c r="CR10" s="49"/>
      <c r="CS10" s="122"/>
      <c r="CT10" s="49"/>
      <c r="CU10" s="122"/>
      <c r="CV10" s="49"/>
      <c r="CW10" s="122"/>
      <c r="CX10" s="49"/>
      <c r="CY10" s="122"/>
      <c r="CZ10" s="49"/>
      <c r="DA10" s="122"/>
      <c r="DB10" s="59">
        <f t="shared" si="2"/>
        <v>0</v>
      </c>
      <c r="DC10" s="69">
        <f t="shared" si="8"/>
        <v>1764</v>
      </c>
      <c r="DD10" s="78">
        <f t="shared" si="9"/>
        <v>-1764</v>
      </c>
      <c r="DF10" s="142">
        <v>6</v>
      </c>
      <c r="DG10" s="49"/>
      <c r="DH10" s="122"/>
      <c r="DI10" s="49"/>
      <c r="DJ10" s="122"/>
      <c r="DK10" s="49"/>
      <c r="DL10" s="122"/>
      <c r="DM10" s="49"/>
      <c r="DN10" s="122"/>
      <c r="DO10" s="49"/>
      <c r="DP10" s="122"/>
      <c r="DQ10" s="49"/>
      <c r="DR10" s="122"/>
      <c r="DS10" s="49"/>
      <c r="DT10" s="122"/>
      <c r="DU10" s="49"/>
      <c r="DV10" s="122"/>
      <c r="DW10" s="49"/>
      <c r="DX10" s="122"/>
      <c r="DY10" s="49"/>
      <c r="DZ10" s="122"/>
      <c r="EA10" s="49"/>
      <c r="EB10" s="122"/>
      <c r="EC10" s="49"/>
      <c r="ED10" s="122"/>
      <c r="EE10" s="59">
        <f t="shared" si="10"/>
        <v>0</v>
      </c>
      <c r="EF10" s="69">
        <f t="shared" si="11"/>
        <v>1750</v>
      </c>
      <c r="EG10" s="78">
        <f t="shared" si="12"/>
        <v>-1750</v>
      </c>
      <c r="EI10" s="142">
        <v>6</v>
      </c>
      <c r="EJ10" s="49"/>
      <c r="EK10" s="122"/>
      <c r="EL10" s="49"/>
      <c r="EM10" s="122"/>
      <c r="EN10" s="49"/>
      <c r="EO10" s="122"/>
      <c r="EP10" s="49"/>
      <c r="EQ10" s="122"/>
      <c r="ER10" s="49"/>
      <c r="ES10" s="122"/>
      <c r="ET10" s="49"/>
      <c r="EU10" s="122"/>
      <c r="EV10" s="49"/>
      <c r="EW10" s="122"/>
      <c r="EX10" s="49"/>
      <c r="EY10" s="122"/>
      <c r="EZ10" s="49"/>
      <c r="FA10" s="122"/>
      <c r="FB10" s="49"/>
      <c r="FC10" s="122"/>
      <c r="FD10" s="49"/>
      <c r="FE10" s="122"/>
      <c r="FF10" s="49"/>
      <c r="FG10" s="122"/>
      <c r="FH10" s="59">
        <f t="shared" si="13"/>
        <v>0</v>
      </c>
      <c r="FI10" s="69">
        <f t="shared" si="14"/>
        <v>1757</v>
      </c>
      <c r="FJ10" s="78">
        <f t="shared" si="15"/>
        <v>-1757</v>
      </c>
      <c r="FL10" s="51">
        <v>6</v>
      </c>
      <c r="FM10" s="49"/>
      <c r="FN10" s="122"/>
      <c r="FO10" s="49"/>
      <c r="FP10" s="122"/>
      <c r="FQ10" s="49"/>
      <c r="FR10" s="122"/>
      <c r="FS10" s="49"/>
      <c r="FT10" s="122"/>
      <c r="FU10" s="49"/>
      <c r="FV10" s="122"/>
      <c r="FW10" s="49"/>
      <c r="FX10" s="122"/>
      <c r="FY10" s="49"/>
      <c r="FZ10" s="122"/>
      <c r="GA10" s="49"/>
      <c r="GB10" s="122"/>
      <c r="GC10" s="49"/>
      <c r="GD10" s="122"/>
      <c r="GE10" s="49"/>
      <c r="GF10" s="122"/>
      <c r="GG10" s="49"/>
      <c r="GH10" s="122"/>
      <c r="GI10" s="49"/>
      <c r="GJ10" s="122"/>
      <c r="GK10" s="59">
        <f t="shared" si="16"/>
        <v>0</v>
      </c>
      <c r="GL10" s="69">
        <f t="shared" si="17"/>
        <v>1757</v>
      </c>
      <c r="GM10" s="78">
        <f t="shared" si="18"/>
        <v>-1757</v>
      </c>
      <c r="GO10" s="51">
        <v>6</v>
      </c>
      <c r="GP10" s="49"/>
      <c r="GQ10" s="122"/>
      <c r="GR10" s="49"/>
      <c r="GS10" s="122"/>
      <c r="GT10" s="49"/>
      <c r="GU10" s="122"/>
      <c r="GV10" s="49"/>
      <c r="GW10" s="122"/>
      <c r="GX10" s="49"/>
      <c r="GY10" s="122"/>
      <c r="GZ10" s="49"/>
      <c r="HA10" s="122"/>
      <c r="HB10" s="49"/>
      <c r="HC10" s="122"/>
      <c r="HD10" s="49"/>
      <c r="HE10" s="122"/>
      <c r="HF10" s="49"/>
      <c r="HG10" s="122"/>
      <c r="HH10" s="49"/>
      <c r="HI10" s="122"/>
      <c r="HJ10" s="49"/>
      <c r="HK10" s="122"/>
      <c r="HL10" s="49"/>
      <c r="HM10" s="122"/>
      <c r="HN10" s="59">
        <f t="shared" si="19"/>
        <v>0</v>
      </c>
      <c r="HO10" s="69">
        <f t="shared" si="20"/>
        <v>1771</v>
      </c>
      <c r="HP10" s="78">
        <f t="shared" si="21"/>
        <v>-1771</v>
      </c>
      <c r="HR10" s="142">
        <v>6</v>
      </c>
      <c r="HS10" s="49"/>
      <c r="HT10" s="122"/>
      <c r="HU10" s="49"/>
      <c r="HV10" s="122"/>
      <c r="HW10" s="49"/>
      <c r="HX10" s="122"/>
      <c r="HY10" s="49"/>
      <c r="HZ10" s="122"/>
      <c r="IA10" s="49"/>
      <c r="IB10" s="122"/>
      <c r="IC10" s="49"/>
      <c r="ID10" s="122"/>
      <c r="IE10" s="49"/>
      <c r="IF10" s="122"/>
      <c r="IG10" s="49"/>
      <c r="IH10" s="122"/>
      <c r="II10" s="49"/>
      <c r="IJ10" s="122"/>
      <c r="IK10" s="49"/>
      <c r="IL10" s="122"/>
      <c r="IM10" s="49"/>
      <c r="IN10" s="122"/>
      <c r="IO10" s="49"/>
      <c r="IP10" s="122"/>
      <c r="IQ10" s="59">
        <f t="shared" si="22"/>
        <v>0</v>
      </c>
      <c r="IR10" s="69">
        <f t="shared" si="23"/>
        <v>1778</v>
      </c>
      <c r="IS10" s="78">
        <f t="shared" si="24"/>
        <v>-1778</v>
      </c>
      <c r="IU10" s="142">
        <v>6</v>
      </c>
      <c r="IV10" s="49"/>
      <c r="IW10" s="122"/>
      <c r="IX10" s="49"/>
      <c r="IY10" s="122"/>
      <c r="IZ10" s="49"/>
      <c r="JA10" s="122"/>
      <c r="JB10" s="49"/>
      <c r="JC10" s="122"/>
      <c r="JD10" s="49"/>
      <c r="JE10" s="122"/>
      <c r="JF10" s="49"/>
      <c r="JG10" s="122"/>
      <c r="JH10" s="49"/>
      <c r="JI10" s="122"/>
      <c r="JJ10" s="49"/>
      <c r="JK10" s="122"/>
      <c r="JL10" s="49"/>
      <c r="JM10" s="122"/>
      <c r="JN10" s="49"/>
      <c r="JO10" s="122"/>
      <c r="JP10" s="49"/>
      <c r="JQ10" s="122"/>
      <c r="JR10" s="49"/>
      <c r="JS10" s="122"/>
      <c r="JT10" s="59">
        <f t="shared" si="25"/>
        <v>0</v>
      </c>
      <c r="JU10" s="69">
        <f t="shared" si="26"/>
        <v>1750</v>
      </c>
      <c r="JV10" s="78">
        <f t="shared" si="27"/>
        <v>-1750</v>
      </c>
      <c r="JX10" s="142">
        <v>6</v>
      </c>
      <c r="JY10" s="49"/>
      <c r="JZ10" s="122"/>
      <c r="KA10" s="49"/>
      <c r="KB10" s="122"/>
      <c r="KC10" s="49"/>
      <c r="KD10" s="122"/>
      <c r="KE10" s="49"/>
      <c r="KF10" s="122"/>
      <c r="KG10" s="49"/>
      <c r="KH10" s="122"/>
      <c r="KI10" s="49"/>
      <c r="KJ10" s="122"/>
      <c r="KK10" s="49"/>
      <c r="KL10" s="122"/>
      <c r="KM10" s="49"/>
      <c r="KN10" s="122"/>
      <c r="KO10" s="49"/>
      <c r="KP10" s="122"/>
      <c r="KQ10" s="49"/>
      <c r="KR10" s="122"/>
      <c r="KS10" s="49"/>
      <c r="KT10" s="122"/>
      <c r="KU10" s="49"/>
      <c r="KV10" s="122"/>
      <c r="KW10" s="59">
        <f t="shared" si="28"/>
        <v>0</v>
      </c>
      <c r="KX10" s="69">
        <f t="shared" si="29"/>
        <v>1750</v>
      </c>
      <c r="KY10" s="78">
        <f t="shared" si="30"/>
        <v>-1750</v>
      </c>
      <c r="LA10" s="142">
        <v>6</v>
      </c>
      <c r="LB10" s="49"/>
      <c r="LC10" s="122"/>
      <c r="LD10" s="49"/>
      <c r="LE10" s="122"/>
      <c r="LF10" s="49"/>
      <c r="LG10" s="122"/>
      <c r="LH10" s="49"/>
      <c r="LI10" s="122"/>
      <c r="LJ10" s="49"/>
      <c r="LK10" s="122"/>
      <c r="LL10" s="49"/>
      <c r="LM10" s="122"/>
      <c r="LN10" s="49"/>
      <c r="LO10" s="122"/>
      <c r="LP10" s="49"/>
      <c r="LQ10" s="122"/>
      <c r="LR10" s="49"/>
      <c r="LS10" s="122"/>
      <c r="LT10" s="49"/>
      <c r="LU10" s="122"/>
      <c r="LV10" s="49"/>
      <c r="LW10" s="122"/>
      <c r="LX10" s="49"/>
      <c r="LY10" s="122"/>
      <c r="LZ10" s="59">
        <f t="shared" si="31"/>
        <v>0</v>
      </c>
      <c r="MA10" s="69">
        <f t="shared" si="32"/>
        <v>1750</v>
      </c>
      <c r="MB10" s="78">
        <f t="shared" si="33"/>
        <v>-1750</v>
      </c>
      <c r="MD10" s="142">
        <v>6</v>
      </c>
      <c r="ME10" s="49"/>
      <c r="MF10" s="122"/>
      <c r="MG10" s="49"/>
      <c r="MH10" s="122"/>
      <c r="MI10" s="49"/>
      <c r="MJ10" s="122"/>
      <c r="MK10" s="49"/>
      <c r="ML10" s="122"/>
      <c r="MM10" s="49"/>
      <c r="MN10" s="122"/>
      <c r="MO10" s="49"/>
      <c r="MP10" s="122"/>
      <c r="MQ10" s="49"/>
      <c r="MR10" s="122"/>
      <c r="MS10" s="49"/>
      <c r="MT10" s="122"/>
      <c r="MU10" s="49"/>
      <c r="MV10" s="122"/>
      <c r="MW10" s="49"/>
      <c r="MX10" s="122"/>
      <c r="MY10" s="49"/>
      <c r="MZ10" s="122"/>
      <c r="NA10" s="49"/>
      <c r="NB10" s="122"/>
      <c r="NC10" s="59">
        <f t="shared" si="34"/>
        <v>0</v>
      </c>
      <c r="ND10" s="69">
        <f t="shared" si="35"/>
        <v>1757</v>
      </c>
      <c r="NE10" s="78">
        <f t="shared" si="36"/>
        <v>-1757</v>
      </c>
      <c r="NG10" s="142">
        <v>6</v>
      </c>
      <c r="NH10" s="49"/>
      <c r="NI10" s="122"/>
      <c r="NJ10" s="49"/>
      <c r="NK10" s="122"/>
      <c r="NL10" s="49"/>
      <c r="NM10" s="122"/>
      <c r="NN10" s="49"/>
      <c r="NO10" s="122"/>
      <c r="NP10" s="49"/>
      <c r="NQ10" s="122"/>
      <c r="NR10" s="49"/>
      <c r="NS10" s="122"/>
      <c r="NT10" s="49"/>
      <c r="NU10" s="122"/>
      <c r="NV10" s="49"/>
      <c r="NW10" s="122"/>
      <c r="NX10" s="49"/>
      <c r="NY10" s="122"/>
      <c r="NZ10" s="49"/>
      <c r="OA10" s="122"/>
      <c r="OB10" s="49"/>
      <c r="OC10" s="122"/>
      <c r="OD10" s="49"/>
      <c r="OE10" s="122"/>
      <c r="OF10" s="59">
        <f t="shared" si="3"/>
        <v>0</v>
      </c>
      <c r="OG10" s="69">
        <f t="shared" si="37"/>
        <v>1785</v>
      </c>
      <c r="OH10" s="78">
        <f t="shared" si="38"/>
        <v>-1785</v>
      </c>
    </row>
    <row r="11" spans="1:399" x14ac:dyDescent="0.25">
      <c r="A11" s="1">
        <v>7</v>
      </c>
      <c r="B11" t="s">
        <v>48</v>
      </c>
      <c r="C11" s="172">
        <v>2026</v>
      </c>
      <c r="D11" s="12" t="s">
        <v>33</v>
      </c>
      <c r="E11" s="13">
        <v>21</v>
      </c>
      <c r="F11" s="13">
        <v>22</v>
      </c>
      <c r="G11" s="13">
        <v>23</v>
      </c>
      <c r="H11" s="13">
        <v>23</v>
      </c>
      <c r="I11" s="13">
        <v>22</v>
      </c>
      <c r="J11" s="13">
        <v>21</v>
      </c>
      <c r="K11" s="13">
        <v>21</v>
      </c>
      <c r="L11" s="13">
        <v>23</v>
      </c>
      <c r="M11" s="13">
        <v>23</v>
      </c>
      <c r="N11" s="13">
        <v>23</v>
      </c>
      <c r="O11" s="13">
        <v>22</v>
      </c>
      <c r="P11" s="13">
        <v>21</v>
      </c>
      <c r="Q11" s="13">
        <v>22</v>
      </c>
      <c r="R11" s="13">
        <v>23</v>
      </c>
      <c r="S11" s="13">
        <v>23</v>
      </c>
      <c r="T11" s="13">
        <v>22</v>
      </c>
      <c r="U11" s="94"/>
      <c r="V11" s="94"/>
      <c r="W11" s="134">
        <v>7</v>
      </c>
      <c r="X11" s="16"/>
      <c r="Y11" s="120"/>
      <c r="Z11" s="16"/>
      <c r="AA11" s="120"/>
      <c r="AB11" s="16"/>
      <c r="AC11" s="120"/>
      <c r="AD11" s="16"/>
      <c r="AE11" s="120"/>
      <c r="AF11" s="16"/>
      <c r="AG11" s="120"/>
      <c r="AH11" s="16"/>
      <c r="AI11" s="120"/>
      <c r="AJ11" s="16"/>
      <c r="AK11" s="120"/>
      <c r="AL11" s="16"/>
      <c r="AM11" s="120"/>
      <c r="AN11" s="16"/>
      <c r="AO11" s="120"/>
      <c r="AP11" s="16"/>
      <c r="AQ11" s="120"/>
      <c r="AR11" s="16"/>
      <c r="AS11" s="120"/>
      <c r="AT11" s="16"/>
      <c r="AU11" s="120"/>
      <c r="AV11" s="59">
        <f t="shared" si="4"/>
        <v>0</v>
      </c>
      <c r="AW11" s="69">
        <f t="shared" si="5"/>
        <v>1778</v>
      </c>
      <c r="AX11" s="78">
        <f t="shared" si="0"/>
        <v>-1778</v>
      </c>
      <c r="AY11" s="77"/>
      <c r="AZ11" s="133">
        <v>7</v>
      </c>
      <c r="BA11" s="16"/>
      <c r="BB11" s="120"/>
      <c r="BC11" s="16"/>
      <c r="BD11" s="120"/>
      <c r="BE11" s="16"/>
      <c r="BF11" s="120"/>
      <c r="BG11" s="16"/>
      <c r="BH11" s="120"/>
      <c r="BI11" s="16"/>
      <c r="BJ11" s="120"/>
      <c r="BK11" s="16"/>
      <c r="BL11" s="120"/>
      <c r="BM11" s="16"/>
      <c r="BN11" s="120"/>
      <c r="BO11" s="16"/>
      <c r="BP11" s="120"/>
      <c r="BQ11" s="16"/>
      <c r="BR11" s="120"/>
      <c r="BS11" s="16"/>
      <c r="BT11" s="120"/>
      <c r="BU11" s="16"/>
      <c r="BV11" s="120"/>
      <c r="BW11" s="16"/>
      <c r="BX11" s="120"/>
      <c r="BY11" s="59">
        <f t="shared" si="6"/>
        <v>0</v>
      </c>
      <c r="BZ11" s="69">
        <f t="shared" si="7"/>
        <v>1778</v>
      </c>
      <c r="CA11" s="78">
        <f t="shared" si="1"/>
        <v>-1778</v>
      </c>
      <c r="CC11" s="133">
        <v>7</v>
      </c>
      <c r="CD11" s="49"/>
      <c r="CE11" s="122"/>
      <c r="CF11" s="49"/>
      <c r="CG11" s="122"/>
      <c r="CH11" s="49"/>
      <c r="CI11" s="122"/>
      <c r="CJ11" s="49"/>
      <c r="CK11" s="122"/>
      <c r="CL11" s="49"/>
      <c r="CM11" s="122"/>
      <c r="CN11" s="49"/>
      <c r="CO11" s="122"/>
      <c r="CP11" s="49"/>
      <c r="CQ11" s="122"/>
      <c r="CR11" s="49"/>
      <c r="CS11" s="122"/>
      <c r="CT11" s="49"/>
      <c r="CU11" s="122"/>
      <c r="CV11" s="49"/>
      <c r="CW11" s="122"/>
      <c r="CX11" s="49"/>
      <c r="CY11" s="122"/>
      <c r="CZ11" s="49"/>
      <c r="DA11" s="122"/>
      <c r="DB11" s="59">
        <f t="shared" si="2"/>
        <v>0</v>
      </c>
      <c r="DC11" s="69">
        <f t="shared" si="8"/>
        <v>1764</v>
      </c>
      <c r="DD11" s="78">
        <f t="shared" si="9"/>
        <v>-1764</v>
      </c>
      <c r="DF11" s="142">
        <v>7</v>
      </c>
      <c r="DG11" s="49"/>
      <c r="DH11" s="122"/>
      <c r="DI11" s="49"/>
      <c r="DJ11" s="122"/>
      <c r="DK11" s="49"/>
      <c r="DL11" s="122"/>
      <c r="DM11" s="49"/>
      <c r="DN11" s="122"/>
      <c r="DO11" s="49"/>
      <c r="DP11" s="122"/>
      <c r="DQ11" s="49"/>
      <c r="DR11" s="122"/>
      <c r="DS11" s="49"/>
      <c r="DT11" s="122"/>
      <c r="DU11" s="49"/>
      <c r="DV11" s="122"/>
      <c r="DW11" s="49"/>
      <c r="DX11" s="122"/>
      <c r="DY11" s="49"/>
      <c r="DZ11" s="122"/>
      <c r="EA11" s="49"/>
      <c r="EB11" s="122"/>
      <c r="EC11" s="49"/>
      <c r="ED11" s="122"/>
      <c r="EE11" s="59">
        <f t="shared" si="10"/>
        <v>0</v>
      </c>
      <c r="EF11" s="69">
        <f t="shared" si="11"/>
        <v>1750</v>
      </c>
      <c r="EG11" s="78">
        <f t="shared" si="12"/>
        <v>-1750</v>
      </c>
      <c r="EI11" s="142">
        <v>7</v>
      </c>
      <c r="EJ11" s="49"/>
      <c r="EK11" s="122"/>
      <c r="EL11" s="49"/>
      <c r="EM11" s="122"/>
      <c r="EN11" s="49"/>
      <c r="EO11" s="122"/>
      <c r="EP11" s="49"/>
      <c r="EQ11" s="122"/>
      <c r="ER11" s="49"/>
      <c r="ES11" s="122"/>
      <c r="ET11" s="49"/>
      <c r="EU11" s="122"/>
      <c r="EV11" s="49"/>
      <c r="EW11" s="122"/>
      <c r="EX11" s="49"/>
      <c r="EY11" s="122"/>
      <c r="EZ11" s="49"/>
      <c r="FA11" s="122"/>
      <c r="FB11" s="49"/>
      <c r="FC11" s="122"/>
      <c r="FD11" s="49"/>
      <c r="FE11" s="122"/>
      <c r="FF11" s="49"/>
      <c r="FG11" s="122"/>
      <c r="FH11" s="59">
        <f t="shared" si="13"/>
        <v>0</v>
      </c>
      <c r="FI11" s="69">
        <f t="shared" si="14"/>
        <v>1757</v>
      </c>
      <c r="FJ11" s="78">
        <f t="shared" si="15"/>
        <v>-1757</v>
      </c>
      <c r="FL11" s="51">
        <v>7</v>
      </c>
      <c r="FM11" s="49"/>
      <c r="FN11" s="122"/>
      <c r="FO11" s="49"/>
      <c r="FP11" s="122"/>
      <c r="FQ11" s="49"/>
      <c r="FR11" s="122"/>
      <c r="FS11" s="49"/>
      <c r="FT11" s="122"/>
      <c r="FU11" s="49"/>
      <c r="FV11" s="122"/>
      <c r="FW11" s="49"/>
      <c r="FX11" s="122"/>
      <c r="FY11" s="49"/>
      <c r="FZ11" s="122"/>
      <c r="GA11" s="49"/>
      <c r="GB11" s="122"/>
      <c r="GC11" s="49"/>
      <c r="GD11" s="122"/>
      <c r="GE11" s="49"/>
      <c r="GF11" s="122"/>
      <c r="GG11" s="49"/>
      <c r="GH11" s="122"/>
      <c r="GI11" s="49"/>
      <c r="GJ11" s="122"/>
      <c r="GK11" s="59">
        <f t="shared" si="16"/>
        <v>0</v>
      </c>
      <c r="GL11" s="69">
        <f t="shared" si="17"/>
        <v>1757</v>
      </c>
      <c r="GM11" s="78">
        <f t="shared" si="18"/>
        <v>-1757</v>
      </c>
      <c r="GO11" s="51">
        <v>7</v>
      </c>
      <c r="GP11" s="49"/>
      <c r="GQ11" s="122"/>
      <c r="GR11" s="49"/>
      <c r="GS11" s="122"/>
      <c r="GT11" s="49"/>
      <c r="GU11" s="122"/>
      <c r="GV11" s="49"/>
      <c r="GW11" s="122"/>
      <c r="GX11" s="49"/>
      <c r="GY11" s="122"/>
      <c r="GZ11" s="49"/>
      <c r="HA11" s="122"/>
      <c r="HB11" s="49"/>
      <c r="HC11" s="122"/>
      <c r="HD11" s="49"/>
      <c r="HE11" s="122"/>
      <c r="HF11" s="49"/>
      <c r="HG11" s="122"/>
      <c r="HH11" s="49"/>
      <c r="HI11" s="122"/>
      <c r="HJ11" s="49"/>
      <c r="HK11" s="122"/>
      <c r="HL11" s="49"/>
      <c r="HM11" s="122"/>
      <c r="HN11" s="59">
        <f t="shared" si="19"/>
        <v>0</v>
      </c>
      <c r="HO11" s="69">
        <f t="shared" si="20"/>
        <v>1771</v>
      </c>
      <c r="HP11" s="78">
        <f t="shared" si="21"/>
        <v>-1771</v>
      </c>
      <c r="HR11" s="142">
        <v>7</v>
      </c>
      <c r="HS11" s="49"/>
      <c r="HT11" s="122"/>
      <c r="HU11" s="49"/>
      <c r="HV11" s="122"/>
      <c r="HW11" s="49"/>
      <c r="HX11" s="122"/>
      <c r="HY11" s="49"/>
      <c r="HZ11" s="122"/>
      <c r="IA11" s="49"/>
      <c r="IB11" s="122"/>
      <c r="IC11" s="49"/>
      <c r="ID11" s="122"/>
      <c r="IE11" s="49"/>
      <c r="IF11" s="122"/>
      <c r="IG11" s="49"/>
      <c r="IH11" s="122"/>
      <c r="II11" s="49"/>
      <c r="IJ11" s="122"/>
      <c r="IK11" s="49"/>
      <c r="IL11" s="122"/>
      <c r="IM11" s="49"/>
      <c r="IN11" s="122"/>
      <c r="IO11" s="49"/>
      <c r="IP11" s="122"/>
      <c r="IQ11" s="59">
        <f t="shared" si="22"/>
        <v>0</v>
      </c>
      <c r="IR11" s="69">
        <f t="shared" si="23"/>
        <v>1778</v>
      </c>
      <c r="IS11" s="78">
        <f t="shared" si="24"/>
        <v>-1778</v>
      </c>
      <c r="IU11" s="142">
        <v>7</v>
      </c>
      <c r="IV11" s="49"/>
      <c r="IW11" s="122"/>
      <c r="IX11" s="49"/>
      <c r="IY11" s="122"/>
      <c r="IZ11" s="49"/>
      <c r="JA11" s="122"/>
      <c r="JB11" s="49"/>
      <c r="JC11" s="122"/>
      <c r="JD11" s="49"/>
      <c r="JE11" s="122"/>
      <c r="JF11" s="49"/>
      <c r="JG11" s="122"/>
      <c r="JH11" s="49"/>
      <c r="JI11" s="122"/>
      <c r="JJ11" s="49"/>
      <c r="JK11" s="122"/>
      <c r="JL11" s="49"/>
      <c r="JM11" s="122"/>
      <c r="JN11" s="49"/>
      <c r="JO11" s="122"/>
      <c r="JP11" s="49"/>
      <c r="JQ11" s="122"/>
      <c r="JR11" s="49"/>
      <c r="JS11" s="122"/>
      <c r="JT11" s="59">
        <f t="shared" si="25"/>
        <v>0</v>
      </c>
      <c r="JU11" s="69">
        <f t="shared" si="26"/>
        <v>1750</v>
      </c>
      <c r="JV11" s="78">
        <f t="shared" si="27"/>
        <v>-1750</v>
      </c>
      <c r="JX11" s="142">
        <v>7</v>
      </c>
      <c r="JY11" s="49"/>
      <c r="JZ11" s="122"/>
      <c r="KA11" s="49"/>
      <c r="KB11" s="122"/>
      <c r="KC11" s="49"/>
      <c r="KD11" s="122"/>
      <c r="KE11" s="49"/>
      <c r="KF11" s="122"/>
      <c r="KG11" s="49"/>
      <c r="KH11" s="122"/>
      <c r="KI11" s="49"/>
      <c r="KJ11" s="122"/>
      <c r="KK11" s="49"/>
      <c r="KL11" s="122"/>
      <c r="KM11" s="49"/>
      <c r="KN11" s="122"/>
      <c r="KO11" s="49"/>
      <c r="KP11" s="122"/>
      <c r="KQ11" s="49"/>
      <c r="KR11" s="122"/>
      <c r="KS11" s="49"/>
      <c r="KT11" s="122"/>
      <c r="KU11" s="49"/>
      <c r="KV11" s="122"/>
      <c r="KW11" s="59">
        <f t="shared" si="28"/>
        <v>0</v>
      </c>
      <c r="KX11" s="69">
        <f t="shared" si="29"/>
        <v>1750</v>
      </c>
      <c r="KY11" s="78">
        <f t="shared" si="30"/>
        <v>-1750</v>
      </c>
      <c r="LA11" s="142">
        <v>7</v>
      </c>
      <c r="LB11" s="49"/>
      <c r="LC11" s="122"/>
      <c r="LD11" s="49"/>
      <c r="LE11" s="122"/>
      <c r="LF11" s="49"/>
      <c r="LG11" s="122"/>
      <c r="LH11" s="49"/>
      <c r="LI11" s="122"/>
      <c r="LJ11" s="49"/>
      <c r="LK11" s="122"/>
      <c r="LL11" s="49"/>
      <c r="LM11" s="122"/>
      <c r="LN11" s="49"/>
      <c r="LO11" s="122"/>
      <c r="LP11" s="49"/>
      <c r="LQ11" s="122"/>
      <c r="LR11" s="49"/>
      <c r="LS11" s="122"/>
      <c r="LT11" s="49"/>
      <c r="LU11" s="122"/>
      <c r="LV11" s="49"/>
      <c r="LW11" s="122"/>
      <c r="LX11" s="49"/>
      <c r="LY11" s="122"/>
      <c r="LZ11" s="59">
        <f t="shared" si="31"/>
        <v>0</v>
      </c>
      <c r="MA11" s="69">
        <f t="shared" si="32"/>
        <v>1750</v>
      </c>
      <c r="MB11" s="78">
        <f t="shared" si="33"/>
        <v>-1750</v>
      </c>
      <c r="MD11" s="142">
        <v>7</v>
      </c>
      <c r="ME11" s="49"/>
      <c r="MF11" s="122"/>
      <c r="MG11" s="49"/>
      <c r="MH11" s="122"/>
      <c r="MI11" s="49"/>
      <c r="MJ11" s="122"/>
      <c r="MK11" s="49"/>
      <c r="ML11" s="122"/>
      <c r="MM11" s="49"/>
      <c r="MN11" s="122"/>
      <c r="MO11" s="49"/>
      <c r="MP11" s="122"/>
      <c r="MQ11" s="49"/>
      <c r="MR11" s="122"/>
      <c r="MS11" s="49"/>
      <c r="MT11" s="122"/>
      <c r="MU11" s="49"/>
      <c r="MV11" s="122"/>
      <c r="MW11" s="49"/>
      <c r="MX11" s="122"/>
      <c r="MY11" s="49"/>
      <c r="MZ11" s="122"/>
      <c r="NA11" s="49"/>
      <c r="NB11" s="122"/>
      <c r="NC11" s="59">
        <f t="shared" si="34"/>
        <v>0</v>
      </c>
      <c r="ND11" s="69">
        <f t="shared" si="35"/>
        <v>1757</v>
      </c>
      <c r="NE11" s="78">
        <f t="shared" si="36"/>
        <v>-1757</v>
      </c>
      <c r="NG11" s="142">
        <v>7</v>
      </c>
      <c r="NH11" s="49"/>
      <c r="NI11" s="122"/>
      <c r="NJ11" s="49"/>
      <c r="NK11" s="122"/>
      <c r="NL11" s="49"/>
      <c r="NM11" s="122"/>
      <c r="NN11" s="49"/>
      <c r="NO11" s="122"/>
      <c r="NP11" s="49"/>
      <c r="NQ11" s="122"/>
      <c r="NR11" s="49"/>
      <c r="NS11" s="122"/>
      <c r="NT11" s="49"/>
      <c r="NU11" s="122"/>
      <c r="NV11" s="49"/>
      <c r="NW11" s="122"/>
      <c r="NX11" s="49"/>
      <c r="NY11" s="122"/>
      <c r="NZ11" s="49"/>
      <c r="OA11" s="122"/>
      <c r="OB11" s="49"/>
      <c r="OC11" s="122"/>
      <c r="OD11" s="49"/>
      <c r="OE11" s="122"/>
      <c r="OF11" s="59">
        <f t="shared" si="3"/>
        <v>0</v>
      </c>
      <c r="OG11" s="69">
        <f t="shared" si="37"/>
        <v>1785</v>
      </c>
      <c r="OH11" s="78">
        <f t="shared" si="38"/>
        <v>-1785</v>
      </c>
    </row>
    <row r="12" spans="1:399" x14ac:dyDescent="0.25">
      <c r="A12" s="1">
        <v>8</v>
      </c>
      <c r="B12" t="s">
        <v>49</v>
      </c>
      <c r="C12" s="172">
        <v>2027</v>
      </c>
      <c r="D12" s="12" t="s">
        <v>34</v>
      </c>
      <c r="E12" s="13">
        <v>23</v>
      </c>
      <c r="F12" s="13">
        <v>23</v>
      </c>
      <c r="G12" s="13">
        <v>22</v>
      </c>
      <c r="H12" s="13">
        <v>21</v>
      </c>
      <c r="I12" s="13">
        <v>22</v>
      </c>
      <c r="J12" s="13">
        <v>23</v>
      </c>
      <c r="K12" s="13">
        <v>23</v>
      </c>
      <c r="L12" s="13">
        <v>22</v>
      </c>
      <c r="M12" s="13">
        <v>21</v>
      </c>
      <c r="N12" s="13">
        <v>21</v>
      </c>
      <c r="O12" s="13">
        <v>22</v>
      </c>
      <c r="P12" s="13">
        <v>23</v>
      </c>
      <c r="Q12" s="13">
        <v>23</v>
      </c>
      <c r="R12" s="13">
        <v>22</v>
      </c>
      <c r="S12" s="13">
        <v>21</v>
      </c>
      <c r="T12" s="13">
        <v>22</v>
      </c>
      <c r="U12" s="94"/>
      <c r="V12" s="94"/>
      <c r="W12" s="134">
        <v>8</v>
      </c>
      <c r="X12" s="16"/>
      <c r="Y12" s="120"/>
      <c r="Z12" s="16"/>
      <c r="AA12" s="120"/>
      <c r="AB12" s="16"/>
      <c r="AC12" s="120"/>
      <c r="AD12" s="16"/>
      <c r="AE12" s="120"/>
      <c r="AF12" s="16"/>
      <c r="AG12" s="120"/>
      <c r="AH12" s="16"/>
      <c r="AI12" s="120"/>
      <c r="AJ12" s="16"/>
      <c r="AK12" s="120"/>
      <c r="AL12" s="16"/>
      <c r="AM12" s="120"/>
      <c r="AN12" s="16"/>
      <c r="AO12" s="120"/>
      <c r="AP12" s="16"/>
      <c r="AQ12" s="120"/>
      <c r="AR12" s="16"/>
      <c r="AS12" s="120"/>
      <c r="AT12" s="16"/>
      <c r="AU12" s="120"/>
      <c r="AV12" s="59">
        <f t="shared" si="4"/>
        <v>0</v>
      </c>
      <c r="AW12" s="69">
        <f t="shared" si="5"/>
        <v>1778</v>
      </c>
      <c r="AX12" s="78">
        <f t="shared" si="0"/>
        <v>-1778</v>
      </c>
      <c r="AY12" s="77"/>
      <c r="AZ12" s="133">
        <v>8</v>
      </c>
      <c r="BA12" s="16"/>
      <c r="BB12" s="120"/>
      <c r="BC12" s="16"/>
      <c r="BD12" s="120"/>
      <c r="BE12" s="16"/>
      <c r="BF12" s="120"/>
      <c r="BG12" s="16"/>
      <c r="BH12" s="120"/>
      <c r="BI12" s="16"/>
      <c r="BJ12" s="120"/>
      <c r="BK12" s="16"/>
      <c r="BL12" s="120"/>
      <c r="BM12" s="16"/>
      <c r="BN12" s="120"/>
      <c r="BO12" s="16"/>
      <c r="BP12" s="120"/>
      <c r="BQ12" s="16"/>
      <c r="BR12" s="120"/>
      <c r="BS12" s="16"/>
      <c r="BT12" s="120"/>
      <c r="BU12" s="16"/>
      <c r="BV12" s="120"/>
      <c r="BW12" s="16"/>
      <c r="BX12" s="120"/>
      <c r="BY12" s="59">
        <f t="shared" si="6"/>
        <v>0</v>
      </c>
      <c r="BZ12" s="69">
        <f t="shared" si="7"/>
        <v>1778</v>
      </c>
      <c r="CA12" s="78">
        <f t="shared" si="1"/>
        <v>-1778</v>
      </c>
      <c r="CC12" s="133">
        <v>8</v>
      </c>
      <c r="CD12" s="49"/>
      <c r="CE12" s="122"/>
      <c r="CF12" s="49"/>
      <c r="CG12" s="122"/>
      <c r="CH12" s="49"/>
      <c r="CI12" s="122"/>
      <c r="CJ12" s="49"/>
      <c r="CK12" s="122"/>
      <c r="CL12" s="49"/>
      <c r="CM12" s="122"/>
      <c r="CN12" s="49"/>
      <c r="CO12" s="122"/>
      <c r="CP12" s="49"/>
      <c r="CQ12" s="122"/>
      <c r="CR12" s="49"/>
      <c r="CS12" s="122"/>
      <c r="CT12" s="49"/>
      <c r="CU12" s="122"/>
      <c r="CV12" s="49"/>
      <c r="CW12" s="122"/>
      <c r="CX12" s="49"/>
      <c r="CY12" s="122"/>
      <c r="CZ12" s="49"/>
      <c r="DA12" s="122"/>
      <c r="DB12" s="59">
        <f t="shared" si="2"/>
        <v>0</v>
      </c>
      <c r="DC12" s="69">
        <f t="shared" si="8"/>
        <v>1764</v>
      </c>
      <c r="DD12" s="78">
        <f t="shared" si="9"/>
        <v>-1764</v>
      </c>
      <c r="DF12" s="142">
        <v>8</v>
      </c>
      <c r="DG12" s="49"/>
      <c r="DH12" s="122"/>
      <c r="DI12" s="49"/>
      <c r="DJ12" s="122"/>
      <c r="DK12" s="49"/>
      <c r="DL12" s="122"/>
      <c r="DM12" s="49"/>
      <c r="DN12" s="122"/>
      <c r="DO12" s="49"/>
      <c r="DP12" s="122"/>
      <c r="DQ12" s="49"/>
      <c r="DR12" s="122"/>
      <c r="DS12" s="49"/>
      <c r="DT12" s="122"/>
      <c r="DU12" s="49"/>
      <c r="DV12" s="122"/>
      <c r="DW12" s="49"/>
      <c r="DX12" s="122"/>
      <c r="DY12" s="49"/>
      <c r="DZ12" s="122"/>
      <c r="EA12" s="49"/>
      <c r="EB12" s="122"/>
      <c r="EC12" s="49"/>
      <c r="ED12" s="122"/>
      <c r="EE12" s="59">
        <f t="shared" si="10"/>
        <v>0</v>
      </c>
      <c r="EF12" s="69">
        <f t="shared" si="11"/>
        <v>1750</v>
      </c>
      <c r="EG12" s="78">
        <f t="shared" si="12"/>
        <v>-1750</v>
      </c>
      <c r="EI12" s="142">
        <v>8</v>
      </c>
      <c r="EJ12" s="49"/>
      <c r="EK12" s="122"/>
      <c r="EL12" s="49"/>
      <c r="EM12" s="122"/>
      <c r="EN12" s="49"/>
      <c r="EO12" s="122"/>
      <c r="EP12" s="49"/>
      <c r="EQ12" s="122"/>
      <c r="ER12" s="49"/>
      <c r="ES12" s="122"/>
      <c r="ET12" s="49"/>
      <c r="EU12" s="122"/>
      <c r="EV12" s="49"/>
      <c r="EW12" s="122"/>
      <c r="EX12" s="49"/>
      <c r="EY12" s="122"/>
      <c r="EZ12" s="49"/>
      <c r="FA12" s="122"/>
      <c r="FB12" s="49"/>
      <c r="FC12" s="122"/>
      <c r="FD12" s="49"/>
      <c r="FE12" s="122"/>
      <c r="FF12" s="49"/>
      <c r="FG12" s="122"/>
      <c r="FH12" s="59">
        <f t="shared" si="13"/>
        <v>0</v>
      </c>
      <c r="FI12" s="69">
        <f t="shared" si="14"/>
        <v>1757</v>
      </c>
      <c r="FJ12" s="78">
        <f t="shared" si="15"/>
        <v>-1757</v>
      </c>
      <c r="FL12" s="51">
        <v>8</v>
      </c>
      <c r="FM12" s="49"/>
      <c r="FN12" s="122"/>
      <c r="FO12" s="49"/>
      <c r="FP12" s="122"/>
      <c r="FQ12" s="49"/>
      <c r="FR12" s="122"/>
      <c r="FS12" s="49"/>
      <c r="FT12" s="122"/>
      <c r="FU12" s="49"/>
      <c r="FV12" s="122"/>
      <c r="FW12" s="49"/>
      <c r="FX12" s="122"/>
      <c r="FY12" s="49"/>
      <c r="FZ12" s="122"/>
      <c r="GA12" s="49"/>
      <c r="GB12" s="122"/>
      <c r="GC12" s="49"/>
      <c r="GD12" s="122"/>
      <c r="GE12" s="49"/>
      <c r="GF12" s="122"/>
      <c r="GG12" s="49"/>
      <c r="GH12" s="122"/>
      <c r="GI12" s="49"/>
      <c r="GJ12" s="122"/>
      <c r="GK12" s="59">
        <f t="shared" si="16"/>
        <v>0</v>
      </c>
      <c r="GL12" s="69">
        <f t="shared" si="17"/>
        <v>1757</v>
      </c>
      <c r="GM12" s="78">
        <f t="shared" si="18"/>
        <v>-1757</v>
      </c>
      <c r="GO12" s="51">
        <v>8</v>
      </c>
      <c r="GP12" s="49"/>
      <c r="GQ12" s="122"/>
      <c r="GR12" s="49"/>
      <c r="GS12" s="122"/>
      <c r="GT12" s="49"/>
      <c r="GU12" s="122"/>
      <c r="GV12" s="49"/>
      <c r="GW12" s="122"/>
      <c r="GX12" s="49"/>
      <c r="GY12" s="122"/>
      <c r="GZ12" s="49"/>
      <c r="HA12" s="122"/>
      <c r="HB12" s="49"/>
      <c r="HC12" s="122"/>
      <c r="HD12" s="49"/>
      <c r="HE12" s="122"/>
      <c r="HF12" s="49"/>
      <c r="HG12" s="122"/>
      <c r="HH12" s="49"/>
      <c r="HI12" s="122"/>
      <c r="HJ12" s="49"/>
      <c r="HK12" s="122"/>
      <c r="HL12" s="49"/>
      <c r="HM12" s="122"/>
      <c r="HN12" s="59">
        <f t="shared" si="19"/>
        <v>0</v>
      </c>
      <c r="HO12" s="69">
        <f t="shared" si="20"/>
        <v>1771</v>
      </c>
      <c r="HP12" s="78">
        <f t="shared" si="21"/>
        <v>-1771</v>
      </c>
      <c r="HR12" s="142">
        <v>8</v>
      </c>
      <c r="HS12" s="49"/>
      <c r="HT12" s="122"/>
      <c r="HU12" s="49"/>
      <c r="HV12" s="122"/>
      <c r="HW12" s="49"/>
      <c r="HX12" s="122"/>
      <c r="HY12" s="49"/>
      <c r="HZ12" s="122"/>
      <c r="IA12" s="49"/>
      <c r="IB12" s="122"/>
      <c r="IC12" s="49"/>
      <c r="ID12" s="122"/>
      <c r="IE12" s="49"/>
      <c r="IF12" s="122"/>
      <c r="IG12" s="49"/>
      <c r="IH12" s="122"/>
      <c r="II12" s="49"/>
      <c r="IJ12" s="122"/>
      <c r="IK12" s="49"/>
      <c r="IL12" s="122"/>
      <c r="IM12" s="49"/>
      <c r="IN12" s="122"/>
      <c r="IO12" s="49"/>
      <c r="IP12" s="122"/>
      <c r="IQ12" s="59">
        <f t="shared" si="22"/>
        <v>0</v>
      </c>
      <c r="IR12" s="69">
        <f t="shared" si="23"/>
        <v>1778</v>
      </c>
      <c r="IS12" s="78">
        <f t="shared" si="24"/>
        <v>-1778</v>
      </c>
      <c r="IU12" s="142">
        <v>8</v>
      </c>
      <c r="IV12" s="49"/>
      <c r="IW12" s="122"/>
      <c r="IX12" s="49"/>
      <c r="IY12" s="122"/>
      <c r="IZ12" s="49"/>
      <c r="JA12" s="122"/>
      <c r="JB12" s="49"/>
      <c r="JC12" s="122"/>
      <c r="JD12" s="49"/>
      <c r="JE12" s="122"/>
      <c r="JF12" s="49"/>
      <c r="JG12" s="122"/>
      <c r="JH12" s="49"/>
      <c r="JI12" s="122"/>
      <c r="JJ12" s="49"/>
      <c r="JK12" s="122"/>
      <c r="JL12" s="49"/>
      <c r="JM12" s="122"/>
      <c r="JN12" s="49"/>
      <c r="JO12" s="122"/>
      <c r="JP12" s="49"/>
      <c r="JQ12" s="122"/>
      <c r="JR12" s="49"/>
      <c r="JS12" s="122"/>
      <c r="JT12" s="59">
        <f t="shared" si="25"/>
        <v>0</v>
      </c>
      <c r="JU12" s="69">
        <f t="shared" si="26"/>
        <v>1750</v>
      </c>
      <c r="JV12" s="78">
        <f t="shared" si="27"/>
        <v>-1750</v>
      </c>
      <c r="JX12" s="142">
        <v>8</v>
      </c>
      <c r="JY12" s="49"/>
      <c r="JZ12" s="122"/>
      <c r="KA12" s="49"/>
      <c r="KB12" s="122"/>
      <c r="KC12" s="49"/>
      <c r="KD12" s="122"/>
      <c r="KE12" s="49"/>
      <c r="KF12" s="122"/>
      <c r="KG12" s="49"/>
      <c r="KH12" s="122"/>
      <c r="KI12" s="49"/>
      <c r="KJ12" s="122"/>
      <c r="KK12" s="49"/>
      <c r="KL12" s="122"/>
      <c r="KM12" s="49"/>
      <c r="KN12" s="122"/>
      <c r="KO12" s="49"/>
      <c r="KP12" s="122"/>
      <c r="KQ12" s="49"/>
      <c r="KR12" s="122"/>
      <c r="KS12" s="49"/>
      <c r="KT12" s="122"/>
      <c r="KU12" s="49"/>
      <c r="KV12" s="122"/>
      <c r="KW12" s="59">
        <f t="shared" si="28"/>
        <v>0</v>
      </c>
      <c r="KX12" s="69">
        <f t="shared" si="29"/>
        <v>1750</v>
      </c>
      <c r="KY12" s="78">
        <f t="shared" si="30"/>
        <v>-1750</v>
      </c>
      <c r="LA12" s="142">
        <v>8</v>
      </c>
      <c r="LB12" s="49"/>
      <c r="LC12" s="122"/>
      <c r="LD12" s="49"/>
      <c r="LE12" s="122"/>
      <c r="LF12" s="49"/>
      <c r="LG12" s="122"/>
      <c r="LH12" s="49"/>
      <c r="LI12" s="122"/>
      <c r="LJ12" s="49"/>
      <c r="LK12" s="122"/>
      <c r="LL12" s="49"/>
      <c r="LM12" s="122"/>
      <c r="LN12" s="49"/>
      <c r="LO12" s="122"/>
      <c r="LP12" s="49"/>
      <c r="LQ12" s="122"/>
      <c r="LR12" s="49"/>
      <c r="LS12" s="122"/>
      <c r="LT12" s="49"/>
      <c r="LU12" s="122"/>
      <c r="LV12" s="49"/>
      <c r="LW12" s="122"/>
      <c r="LX12" s="49"/>
      <c r="LY12" s="122"/>
      <c r="LZ12" s="59">
        <f t="shared" si="31"/>
        <v>0</v>
      </c>
      <c r="MA12" s="69">
        <f t="shared" si="32"/>
        <v>1750</v>
      </c>
      <c r="MB12" s="78">
        <f t="shared" si="33"/>
        <v>-1750</v>
      </c>
      <c r="MD12" s="142">
        <v>8</v>
      </c>
      <c r="ME12" s="49"/>
      <c r="MF12" s="122"/>
      <c r="MG12" s="49"/>
      <c r="MH12" s="122"/>
      <c r="MI12" s="49"/>
      <c r="MJ12" s="122"/>
      <c r="MK12" s="49"/>
      <c r="ML12" s="122"/>
      <c r="MM12" s="49"/>
      <c r="MN12" s="122"/>
      <c r="MO12" s="49"/>
      <c r="MP12" s="122"/>
      <c r="MQ12" s="49"/>
      <c r="MR12" s="122"/>
      <c r="MS12" s="49"/>
      <c r="MT12" s="122"/>
      <c r="MU12" s="49"/>
      <c r="MV12" s="122"/>
      <c r="MW12" s="49"/>
      <c r="MX12" s="122"/>
      <c r="MY12" s="49"/>
      <c r="MZ12" s="122"/>
      <c r="NA12" s="49"/>
      <c r="NB12" s="122"/>
      <c r="NC12" s="59">
        <f t="shared" si="34"/>
        <v>0</v>
      </c>
      <c r="ND12" s="69">
        <f t="shared" si="35"/>
        <v>1757</v>
      </c>
      <c r="NE12" s="78">
        <f t="shared" si="36"/>
        <v>-1757</v>
      </c>
      <c r="NG12" s="142">
        <v>8</v>
      </c>
      <c r="NH12" s="49"/>
      <c r="NI12" s="122"/>
      <c r="NJ12" s="49"/>
      <c r="NK12" s="122"/>
      <c r="NL12" s="49"/>
      <c r="NM12" s="122"/>
      <c r="NN12" s="49"/>
      <c r="NO12" s="122"/>
      <c r="NP12" s="49"/>
      <c r="NQ12" s="122"/>
      <c r="NR12" s="49"/>
      <c r="NS12" s="122"/>
      <c r="NT12" s="49"/>
      <c r="NU12" s="122"/>
      <c r="NV12" s="49"/>
      <c r="NW12" s="122"/>
      <c r="NX12" s="49"/>
      <c r="NY12" s="122"/>
      <c r="NZ12" s="49"/>
      <c r="OA12" s="122"/>
      <c r="OB12" s="49"/>
      <c r="OC12" s="122"/>
      <c r="OD12" s="49"/>
      <c r="OE12" s="122"/>
      <c r="OF12" s="59">
        <f t="shared" si="3"/>
        <v>0</v>
      </c>
      <c r="OG12" s="69">
        <f t="shared" si="37"/>
        <v>1785</v>
      </c>
      <c r="OH12" s="78">
        <f t="shared" si="38"/>
        <v>-1785</v>
      </c>
    </row>
    <row r="13" spans="1:399" x14ac:dyDescent="0.25">
      <c r="A13" s="1">
        <v>9</v>
      </c>
      <c r="B13" t="s">
        <v>50</v>
      </c>
      <c r="C13" s="172">
        <v>2028</v>
      </c>
      <c r="D13" s="12" t="s">
        <v>35</v>
      </c>
      <c r="E13" s="13">
        <v>21</v>
      </c>
      <c r="F13" s="13">
        <v>20</v>
      </c>
      <c r="G13" s="13">
        <v>21</v>
      </c>
      <c r="H13" s="13">
        <v>22</v>
      </c>
      <c r="I13" s="13">
        <v>22</v>
      </c>
      <c r="J13" s="13">
        <v>22</v>
      </c>
      <c r="K13" s="13">
        <v>21</v>
      </c>
      <c r="L13" s="13">
        <v>21</v>
      </c>
      <c r="M13" s="13">
        <v>22</v>
      </c>
      <c r="N13" s="13">
        <v>22</v>
      </c>
      <c r="O13" s="13">
        <v>22</v>
      </c>
      <c r="P13" s="13">
        <v>21</v>
      </c>
      <c r="Q13" s="13">
        <v>20</v>
      </c>
      <c r="R13" s="13">
        <v>21</v>
      </c>
      <c r="S13" s="13">
        <v>22</v>
      </c>
      <c r="T13" s="13">
        <v>22</v>
      </c>
      <c r="U13" s="94"/>
      <c r="V13" s="94"/>
      <c r="W13" s="134">
        <v>9</v>
      </c>
      <c r="X13" s="16"/>
      <c r="Y13" s="120"/>
      <c r="Z13" s="16"/>
      <c r="AA13" s="120"/>
      <c r="AB13" s="16"/>
      <c r="AC13" s="120"/>
      <c r="AD13" s="16"/>
      <c r="AE13" s="120"/>
      <c r="AF13" s="16"/>
      <c r="AG13" s="120"/>
      <c r="AH13" s="16"/>
      <c r="AI13" s="120"/>
      <c r="AJ13" s="16"/>
      <c r="AK13" s="120"/>
      <c r="AL13" s="16"/>
      <c r="AM13" s="120"/>
      <c r="AN13" s="16"/>
      <c r="AO13" s="120"/>
      <c r="AP13" s="16"/>
      <c r="AQ13" s="120"/>
      <c r="AR13" s="16"/>
      <c r="AS13" s="120"/>
      <c r="AT13" s="16"/>
      <c r="AU13" s="120"/>
      <c r="AV13" s="59">
        <f t="shared" si="4"/>
        <v>0</v>
      </c>
      <c r="AW13" s="69">
        <f t="shared" si="5"/>
        <v>1778</v>
      </c>
      <c r="AX13" s="78">
        <f t="shared" si="0"/>
        <v>-1778</v>
      </c>
      <c r="AY13" s="77"/>
      <c r="AZ13" s="133">
        <v>9</v>
      </c>
      <c r="BA13" s="16"/>
      <c r="BB13" s="120"/>
      <c r="BC13" s="16"/>
      <c r="BD13" s="120"/>
      <c r="BE13" s="16"/>
      <c r="BF13" s="120"/>
      <c r="BG13" s="16"/>
      <c r="BH13" s="120"/>
      <c r="BI13" s="16"/>
      <c r="BJ13" s="120"/>
      <c r="BK13" s="16"/>
      <c r="BL13" s="120"/>
      <c r="BM13" s="16"/>
      <c r="BN13" s="120"/>
      <c r="BO13" s="16"/>
      <c r="BP13" s="120"/>
      <c r="BQ13" s="16"/>
      <c r="BR13" s="120"/>
      <c r="BS13" s="16"/>
      <c r="BT13" s="120"/>
      <c r="BU13" s="16"/>
      <c r="BV13" s="120"/>
      <c r="BW13" s="16"/>
      <c r="BX13" s="120"/>
      <c r="BY13" s="59">
        <f t="shared" si="6"/>
        <v>0</v>
      </c>
      <c r="BZ13" s="69">
        <f t="shared" si="7"/>
        <v>1778</v>
      </c>
      <c r="CA13" s="78">
        <f t="shared" si="1"/>
        <v>-1778</v>
      </c>
      <c r="CC13" s="133">
        <v>9</v>
      </c>
      <c r="CD13" s="49"/>
      <c r="CE13" s="122"/>
      <c r="CF13" s="49"/>
      <c r="CG13" s="122"/>
      <c r="CH13" s="49"/>
      <c r="CI13" s="122"/>
      <c r="CJ13" s="49"/>
      <c r="CK13" s="122"/>
      <c r="CL13" s="49"/>
      <c r="CM13" s="122"/>
      <c r="CN13" s="49"/>
      <c r="CO13" s="122"/>
      <c r="CP13" s="49"/>
      <c r="CQ13" s="122"/>
      <c r="CR13" s="49"/>
      <c r="CS13" s="122"/>
      <c r="CT13" s="49"/>
      <c r="CU13" s="122"/>
      <c r="CV13" s="49"/>
      <c r="CW13" s="122"/>
      <c r="CX13" s="49"/>
      <c r="CY13" s="122"/>
      <c r="CZ13" s="49"/>
      <c r="DA13" s="122"/>
      <c r="DB13" s="59">
        <f t="shared" si="2"/>
        <v>0</v>
      </c>
      <c r="DC13" s="69">
        <f t="shared" si="8"/>
        <v>1764</v>
      </c>
      <c r="DD13" s="78">
        <f t="shared" si="9"/>
        <v>-1764</v>
      </c>
      <c r="DF13" s="142">
        <v>9</v>
      </c>
      <c r="DG13" s="49"/>
      <c r="DH13" s="122"/>
      <c r="DI13" s="49"/>
      <c r="DJ13" s="122"/>
      <c r="DK13" s="49"/>
      <c r="DL13" s="122"/>
      <c r="DM13" s="49"/>
      <c r="DN13" s="122"/>
      <c r="DO13" s="49"/>
      <c r="DP13" s="122"/>
      <c r="DQ13" s="49"/>
      <c r="DR13" s="122"/>
      <c r="DS13" s="49"/>
      <c r="DT13" s="122"/>
      <c r="DU13" s="49"/>
      <c r="DV13" s="122"/>
      <c r="DW13" s="49"/>
      <c r="DX13" s="122"/>
      <c r="DY13" s="49"/>
      <c r="DZ13" s="122"/>
      <c r="EA13" s="49"/>
      <c r="EB13" s="122"/>
      <c r="EC13" s="49"/>
      <c r="ED13" s="122"/>
      <c r="EE13" s="59">
        <f t="shared" si="10"/>
        <v>0</v>
      </c>
      <c r="EF13" s="69">
        <f t="shared" si="11"/>
        <v>1750</v>
      </c>
      <c r="EG13" s="78">
        <f t="shared" si="12"/>
        <v>-1750</v>
      </c>
      <c r="EI13" s="142">
        <v>9</v>
      </c>
      <c r="EJ13" s="49"/>
      <c r="EK13" s="122"/>
      <c r="EL13" s="49"/>
      <c r="EM13" s="122"/>
      <c r="EN13" s="49"/>
      <c r="EO13" s="122"/>
      <c r="EP13" s="49"/>
      <c r="EQ13" s="122"/>
      <c r="ER13" s="49"/>
      <c r="ES13" s="122"/>
      <c r="ET13" s="49"/>
      <c r="EU13" s="122"/>
      <c r="EV13" s="49"/>
      <c r="EW13" s="122"/>
      <c r="EX13" s="49"/>
      <c r="EY13" s="122"/>
      <c r="EZ13" s="49"/>
      <c r="FA13" s="122"/>
      <c r="FB13" s="49"/>
      <c r="FC13" s="122"/>
      <c r="FD13" s="49"/>
      <c r="FE13" s="122"/>
      <c r="FF13" s="49"/>
      <c r="FG13" s="122"/>
      <c r="FH13" s="59">
        <f t="shared" si="13"/>
        <v>0</v>
      </c>
      <c r="FI13" s="69">
        <f t="shared" si="14"/>
        <v>1757</v>
      </c>
      <c r="FJ13" s="78">
        <f t="shared" si="15"/>
        <v>-1757</v>
      </c>
      <c r="FL13" s="51">
        <v>9</v>
      </c>
      <c r="FM13" s="49"/>
      <c r="FN13" s="122"/>
      <c r="FO13" s="49"/>
      <c r="FP13" s="122"/>
      <c r="FQ13" s="49"/>
      <c r="FR13" s="122"/>
      <c r="FS13" s="49"/>
      <c r="FT13" s="122"/>
      <c r="FU13" s="49"/>
      <c r="FV13" s="122"/>
      <c r="FW13" s="49"/>
      <c r="FX13" s="122"/>
      <c r="FY13" s="49"/>
      <c r="FZ13" s="122"/>
      <c r="GA13" s="49"/>
      <c r="GB13" s="122"/>
      <c r="GC13" s="49"/>
      <c r="GD13" s="122"/>
      <c r="GE13" s="49"/>
      <c r="GF13" s="122"/>
      <c r="GG13" s="49"/>
      <c r="GH13" s="122"/>
      <c r="GI13" s="49"/>
      <c r="GJ13" s="122"/>
      <c r="GK13" s="59">
        <f t="shared" si="16"/>
        <v>0</v>
      </c>
      <c r="GL13" s="69">
        <f t="shared" si="17"/>
        <v>1757</v>
      </c>
      <c r="GM13" s="78">
        <f t="shared" si="18"/>
        <v>-1757</v>
      </c>
      <c r="GO13" s="51">
        <v>9</v>
      </c>
      <c r="GP13" s="49"/>
      <c r="GQ13" s="122"/>
      <c r="GR13" s="49"/>
      <c r="GS13" s="122"/>
      <c r="GT13" s="49"/>
      <c r="GU13" s="122"/>
      <c r="GV13" s="49"/>
      <c r="GW13" s="122"/>
      <c r="GX13" s="49"/>
      <c r="GY13" s="122"/>
      <c r="GZ13" s="49"/>
      <c r="HA13" s="122"/>
      <c r="HB13" s="49"/>
      <c r="HC13" s="122"/>
      <c r="HD13" s="49"/>
      <c r="HE13" s="122"/>
      <c r="HF13" s="49"/>
      <c r="HG13" s="122"/>
      <c r="HH13" s="49"/>
      <c r="HI13" s="122"/>
      <c r="HJ13" s="49"/>
      <c r="HK13" s="122"/>
      <c r="HL13" s="49"/>
      <c r="HM13" s="122"/>
      <c r="HN13" s="59">
        <f t="shared" si="19"/>
        <v>0</v>
      </c>
      <c r="HO13" s="69">
        <f t="shared" si="20"/>
        <v>1771</v>
      </c>
      <c r="HP13" s="78">
        <f t="shared" si="21"/>
        <v>-1771</v>
      </c>
      <c r="HR13" s="142">
        <v>9</v>
      </c>
      <c r="HS13" s="49"/>
      <c r="HT13" s="122"/>
      <c r="HU13" s="49"/>
      <c r="HV13" s="122"/>
      <c r="HW13" s="49"/>
      <c r="HX13" s="122"/>
      <c r="HY13" s="49"/>
      <c r="HZ13" s="122"/>
      <c r="IA13" s="49"/>
      <c r="IB13" s="122"/>
      <c r="IC13" s="49"/>
      <c r="ID13" s="122"/>
      <c r="IE13" s="49"/>
      <c r="IF13" s="122"/>
      <c r="IG13" s="49"/>
      <c r="IH13" s="122"/>
      <c r="II13" s="49"/>
      <c r="IJ13" s="122"/>
      <c r="IK13" s="49"/>
      <c r="IL13" s="122"/>
      <c r="IM13" s="49"/>
      <c r="IN13" s="122"/>
      <c r="IO13" s="49"/>
      <c r="IP13" s="122"/>
      <c r="IQ13" s="59">
        <f t="shared" si="22"/>
        <v>0</v>
      </c>
      <c r="IR13" s="69">
        <f t="shared" si="23"/>
        <v>1778</v>
      </c>
      <c r="IS13" s="78">
        <f t="shared" si="24"/>
        <v>-1778</v>
      </c>
      <c r="IU13" s="142">
        <v>9</v>
      </c>
      <c r="IV13" s="49"/>
      <c r="IW13" s="122"/>
      <c r="IX13" s="49"/>
      <c r="IY13" s="122"/>
      <c r="IZ13" s="49"/>
      <c r="JA13" s="122"/>
      <c r="JB13" s="49"/>
      <c r="JC13" s="122"/>
      <c r="JD13" s="49"/>
      <c r="JE13" s="122"/>
      <c r="JF13" s="49"/>
      <c r="JG13" s="122"/>
      <c r="JH13" s="49"/>
      <c r="JI13" s="122"/>
      <c r="JJ13" s="49"/>
      <c r="JK13" s="122"/>
      <c r="JL13" s="49"/>
      <c r="JM13" s="122"/>
      <c r="JN13" s="49"/>
      <c r="JO13" s="122"/>
      <c r="JP13" s="49"/>
      <c r="JQ13" s="122"/>
      <c r="JR13" s="49"/>
      <c r="JS13" s="122"/>
      <c r="JT13" s="59">
        <f t="shared" si="25"/>
        <v>0</v>
      </c>
      <c r="JU13" s="69">
        <f t="shared" si="26"/>
        <v>1750</v>
      </c>
      <c r="JV13" s="78">
        <f t="shared" si="27"/>
        <v>-1750</v>
      </c>
      <c r="JX13" s="142">
        <v>9</v>
      </c>
      <c r="JY13" s="49"/>
      <c r="JZ13" s="122"/>
      <c r="KA13" s="49"/>
      <c r="KB13" s="122"/>
      <c r="KC13" s="49"/>
      <c r="KD13" s="122"/>
      <c r="KE13" s="49"/>
      <c r="KF13" s="122"/>
      <c r="KG13" s="49"/>
      <c r="KH13" s="122"/>
      <c r="KI13" s="49"/>
      <c r="KJ13" s="122"/>
      <c r="KK13" s="49"/>
      <c r="KL13" s="122"/>
      <c r="KM13" s="49"/>
      <c r="KN13" s="122"/>
      <c r="KO13" s="49"/>
      <c r="KP13" s="122"/>
      <c r="KQ13" s="49"/>
      <c r="KR13" s="122"/>
      <c r="KS13" s="49"/>
      <c r="KT13" s="122"/>
      <c r="KU13" s="49"/>
      <c r="KV13" s="122"/>
      <c r="KW13" s="59">
        <f t="shared" si="28"/>
        <v>0</v>
      </c>
      <c r="KX13" s="69">
        <f t="shared" si="29"/>
        <v>1750</v>
      </c>
      <c r="KY13" s="78">
        <f t="shared" si="30"/>
        <v>-1750</v>
      </c>
      <c r="LA13" s="142">
        <v>9</v>
      </c>
      <c r="LB13" s="49"/>
      <c r="LC13" s="122"/>
      <c r="LD13" s="49"/>
      <c r="LE13" s="122"/>
      <c r="LF13" s="49"/>
      <c r="LG13" s="122"/>
      <c r="LH13" s="49"/>
      <c r="LI13" s="122"/>
      <c r="LJ13" s="49"/>
      <c r="LK13" s="122"/>
      <c r="LL13" s="49"/>
      <c r="LM13" s="122"/>
      <c r="LN13" s="49"/>
      <c r="LO13" s="122"/>
      <c r="LP13" s="49"/>
      <c r="LQ13" s="122"/>
      <c r="LR13" s="49"/>
      <c r="LS13" s="122"/>
      <c r="LT13" s="49"/>
      <c r="LU13" s="122"/>
      <c r="LV13" s="49"/>
      <c r="LW13" s="122"/>
      <c r="LX13" s="49"/>
      <c r="LY13" s="122"/>
      <c r="LZ13" s="59">
        <f t="shared" si="31"/>
        <v>0</v>
      </c>
      <c r="MA13" s="69">
        <f t="shared" si="32"/>
        <v>1750</v>
      </c>
      <c r="MB13" s="78">
        <f t="shared" si="33"/>
        <v>-1750</v>
      </c>
      <c r="MD13" s="142">
        <v>9</v>
      </c>
      <c r="ME13" s="49"/>
      <c r="MF13" s="122"/>
      <c r="MG13" s="49"/>
      <c r="MH13" s="122"/>
      <c r="MI13" s="49"/>
      <c r="MJ13" s="122"/>
      <c r="MK13" s="49"/>
      <c r="ML13" s="122"/>
      <c r="MM13" s="49"/>
      <c r="MN13" s="122"/>
      <c r="MO13" s="49"/>
      <c r="MP13" s="122"/>
      <c r="MQ13" s="49"/>
      <c r="MR13" s="122"/>
      <c r="MS13" s="49"/>
      <c r="MT13" s="122"/>
      <c r="MU13" s="49"/>
      <c r="MV13" s="122"/>
      <c r="MW13" s="49"/>
      <c r="MX13" s="122"/>
      <c r="MY13" s="49"/>
      <c r="MZ13" s="122"/>
      <c r="NA13" s="49"/>
      <c r="NB13" s="122"/>
      <c r="NC13" s="59">
        <f t="shared" si="34"/>
        <v>0</v>
      </c>
      <c r="ND13" s="69">
        <f t="shared" si="35"/>
        <v>1757</v>
      </c>
      <c r="NE13" s="78">
        <f t="shared" si="36"/>
        <v>-1757</v>
      </c>
      <c r="NG13" s="142">
        <v>9</v>
      </c>
      <c r="NH13" s="49"/>
      <c r="NI13" s="122"/>
      <c r="NJ13" s="49"/>
      <c r="NK13" s="122"/>
      <c r="NL13" s="49"/>
      <c r="NM13" s="122"/>
      <c r="NN13" s="49"/>
      <c r="NO13" s="122"/>
      <c r="NP13" s="49"/>
      <c r="NQ13" s="122"/>
      <c r="NR13" s="49"/>
      <c r="NS13" s="122"/>
      <c r="NT13" s="49"/>
      <c r="NU13" s="122"/>
      <c r="NV13" s="49"/>
      <c r="NW13" s="122"/>
      <c r="NX13" s="49"/>
      <c r="NY13" s="122"/>
      <c r="NZ13" s="49"/>
      <c r="OA13" s="122"/>
      <c r="OB13" s="49"/>
      <c r="OC13" s="122"/>
      <c r="OD13" s="49"/>
      <c r="OE13" s="122"/>
      <c r="OF13" s="59">
        <f t="shared" si="3"/>
        <v>0</v>
      </c>
      <c r="OG13" s="69">
        <f t="shared" si="37"/>
        <v>1785</v>
      </c>
      <c r="OH13" s="78">
        <f t="shared" si="38"/>
        <v>-1785</v>
      </c>
    </row>
    <row r="14" spans="1:399" x14ac:dyDescent="0.25">
      <c r="A14" s="1">
        <v>10</v>
      </c>
      <c r="B14" t="s">
        <v>51</v>
      </c>
      <c r="C14" s="172">
        <v>2029</v>
      </c>
      <c r="D14" s="12" t="s">
        <v>10</v>
      </c>
      <c r="E14" s="13">
        <v>20</v>
      </c>
      <c r="F14" s="13">
        <v>22</v>
      </c>
      <c r="G14" s="13">
        <v>22</v>
      </c>
      <c r="H14" s="13">
        <v>22</v>
      </c>
      <c r="I14" s="13">
        <v>21</v>
      </c>
      <c r="J14" s="13">
        <v>20</v>
      </c>
      <c r="K14" s="13">
        <v>21</v>
      </c>
      <c r="L14" s="13">
        <v>22</v>
      </c>
      <c r="M14" s="13">
        <v>22</v>
      </c>
      <c r="N14" s="13">
        <v>22</v>
      </c>
      <c r="O14" s="13">
        <v>21</v>
      </c>
      <c r="P14" s="13">
        <v>21</v>
      </c>
      <c r="Q14" s="13">
        <v>22</v>
      </c>
      <c r="R14" s="13">
        <v>22</v>
      </c>
      <c r="S14" s="13">
        <v>22</v>
      </c>
      <c r="T14" s="13">
        <v>21</v>
      </c>
      <c r="U14" s="94"/>
      <c r="V14" s="94"/>
      <c r="W14" s="134">
        <v>10</v>
      </c>
      <c r="X14" s="16"/>
      <c r="Y14" s="120"/>
      <c r="Z14" s="16"/>
      <c r="AA14" s="120"/>
      <c r="AB14" s="16"/>
      <c r="AC14" s="120"/>
      <c r="AD14" s="16"/>
      <c r="AE14" s="120"/>
      <c r="AF14" s="16"/>
      <c r="AG14" s="120"/>
      <c r="AH14" s="16"/>
      <c r="AI14" s="120"/>
      <c r="AJ14" s="16"/>
      <c r="AK14" s="120"/>
      <c r="AL14" s="16"/>
      <c r="AM14" s="120"/>
      <c r="AN14" s="16"/>
      <c r="AO14" s="120"/>
      <c r="AP14" s="16"/>
      <c r="AQ14" s="120"/>
      <c r="AR14" s="16"/>
      <c r="AS14" s="120"/>
      <c r="AT14" s="16"/>
      <c r="AU14" s="120"/>
      <c r="AV14" s="59">
        <f t="shared" si="4"/>
        <v>0</v>
      </c>
      <c r="AW14" s="69">
        <f t="shared" si="5"/>
        <v>1778</v>
      </c>
      <c r="AX14" s="78">
        <f t="shared" si="0"/>
        <v>-1778</v>
      </c>
      <c r="AY14" s="77"/>
      <c r="AZ14" s="133">
        <v>10</v>
      </c>
      <c r="BA14" s="16"/>
      <c r="BB14" s="120"/>
      <c r="BC14" s="16"/>
      <c r="BD14" s="120"/>
      <c r="BE14" s="16"/>
      <c r="BF14" s="120"/>
      <c r="BG14" s="16"/>
      <c r="BH14" s="120"/>
      <c r="BI14" s="16"/>
      <c r="BJ14" s="120"/>
      <c r="BK14" s="16"/>
      <c r="BL14" s="120"/>
      <c r="BM14" s="16"/>
      <c r="BN14" s="120"/>
      <c r="BO14" s="16"/>
      <c r="BP14" s="120"/>
      <c r="BQ14" s="16"/>
      <c r="BR14" s="120"/>
      <c r="BS14" s="16"/>
      <c r="BT14" s="120"/>
      <c r="BU14" s="16"/>
      <c r="BV14" s="120"/>
      <c r="BW14" s="16"/>
      <c r="BX14" s="120"/>
      <c r="BY14" s="59">
        <f t="shared" si="6"/>
        <v>0</v>
      </c>
      <c r="BZ14" s="69">
        <f t="shared" si="7"/>
        <v>1778</v>
      </c>
      <c r="CA14" s="78">
        <f t="shared" si="1"/>
        <v>-1778</v>
      </c>
      <c r="CC14" s="133">
        <v>10</v>
      </c>
      <c r="CD14" s="49"/>
      <c r="CE14" s="122"/>
      <c r="CF14" s="49"/>
      <c r="CG14" s="122"/>
      <c r="CH14" s="49"/>
      <c r="CI14" s="122"/>
      <c r="CJ14" s="49"/>
      <c r="CK14" s="122"/>
      <c r="CL14" s="49"/>
      <c r="CM14" s="122"/>
      <c r="CN14" s="49"/>
      <c r="CO14" s="122"/>
      <c r="CP14" s="49"/>
      <c r="CQ14" s="122"/>
      <c r="CR14" s="49"/>
      <c r="CS14" s="122"/>
      <c r="CT14" s="49"/>
      <c r="CU14" s="122"/>
      <c r="CV14" s="49"/>
      <c r="CW14" s="122"/>
      <c r="CX14" s="49"/>
      <c r="CY14" s="122"/>
      <c r="CZ14" s="49"/>
      <c r="DA14" s="122"/>
      <c r="DB14" s="59">
        <f t="shared" si="2"/>
        <v>0</v>
      </c>
      <c r="DC14" s="69">
        <f t="shared" si="8"/>
        <v>1764</v>
      </c>
      <c r="DD14" s="78">
        <f t="shared" si="9"/>
        <v>-1764</v>
      </c>
      <c r="DF14" s="142">
        <v>10</v>
      </c>
      <c r="DG14" s="49"/>
      <c r="DH14" s="122"/>
      <c r="DI14" s="49"/>
      <c r="DJ14" s="122"/>
      <c r="DK14" s="49"/>
      <c r="DL14" s="122"/>
      <c r="DM14" s="49"/>
      <c r="DN14" s="122"/>
      <c r="DO14" s="49"/>
      <c r="DP14" s="122"/>
      <c r="DQ14" s="49"/>
      <c r="DR14" s="122"/>
      <c r="DS14" s="49"/>
      <c r="DT14" s="122"/>
      <c r="DU14" s="49"/>
      <c r="DV14" s="122"/>
      <c r="DW14" s="49"/>
      <c r="DX14" s="122"/>
      <c r="DY14" s="49"/>
      <c r="DZ14" s="122"/>
      <c r="EA14" s="49"/>
      <c r="EB14" s="122"/>
      <c r="EC14" s="49"/>
      <c r="ED14" s="122"/>
      <c r="EE14" s="59">
        <f t="shared" si="10"/>
        <v>0</v>
      </c>
      <c r="EF14" s="69">
        <f t="shared" si="11"/>
        <v>1750</v>
      </c>
      <c r="EG14" s="78">
        <f t="shared" si="12"/>
        <v>-1750</v>
      </c>
      <c r="EI14" s="142">
        <v>10</v>
      </c>
      <c r="EJ14" s="49"/>
      <c r="EK14" s="122"/>
      <c r="EL14" s="49"/>
      <c r="EM14" s="122"/>
      <c r="EN14" s="49"/>
      <c r="EO14" s="122"/>
      <c r="EP14" s="49"/>
      <c r="EQ14" s="122"/>
      <c r="ER14" s="49"/>
      <c r="ES14" s="122"/>
      <c r="ET14" s="49"/>
      <c r="EU14" s="122"/>
      <c r="EV14" s="49"/>
      <c r="EW14" s="122"/>
      <c r="EX14" s="49"/>
      <c r="EY14" s="122"/>
      <c r="EZ14" s="49"/>
      <c r="FA14" s="122"/>
      <c r="FB14" s="49"/>
      <c r="FC14" s="122"/>
      <c r="FD14" s="49"/>
      <c r="FE14" s="122"/>
      <c r="FF14" s="49"/>
      <c r="FG14" s="122"/>
      <c r="FH14" s="59">
        <f t="shared" si="13"/>
        <v>0</v>
      </c>
      <c r="FI14" s="69">
        <f t="shared" si="14"/>
        <v>1757</v>
      </c>
      <c r="FJ14" s="78">
        <f t="shared" si="15"/>
        <v>-1757</v>
      </c>
      <c r="FL14" s="51">
        <v>10</v>
      </c>
      <c r="FM14" s="49"/>
      <c r="FN14" s="122"/>
      <c r="FO14" s="49"/>
      <c r="FP14" s="122"/>
      <c r="FQ14" s="49"/>
      <c r="FR14" s="122"/>
      <c r="FS14" s="49"/>
      <c r="FT14" s="122"/>
      <c r="FU14" s="49"/>
      <c r="FV14" s="122"/>
      <c r="FW14" s="49"/>
      <c r="FX14" s="122"/>
      <c r="FY14" s="49"/>
      <c r="FZ14" s="122"/>
      <c r="GA14" s="49"/>
      <c r="GB14" s="122"/>
      <c r="GC14" s="49"/>
      <c r="GD14" s="122"/>
      <c r="GE14" s="49"/>
      <c r="GF14" s="122"/>
      <c r="GG14" s="49"/>
      <c r="GH14" s="122"/>
      <c r="GI14" s="49"/>
      <c r="GJ14" s="122"/>
      <c r="GK14" s="59">
        <f t="shared" si="16"/>
        <v>0</v>
      </c>
      <c r="GL14" s="69">
        <f t="shared" si="17"/>
        <v>1757</v>
      </c>
      <c r="GM14" s="78">
        <f t="shared" si="18"/>
        <v>-1757</v>
      </c>
      <c r="GO14" s="51">
        <v>10</v>
      </c>
      <c r="GP14" s="49"/>
      <c r="GQ14" s="122"/>
      <c r="GR14" s="49"/>
      <c r="GS14" s="122"/>
      <c r="GT14" s="49"/>
      <c r="GU14" s="122"/>
      <c r="GV14" s="49"/>
      <c r="GW14" s="122"/>
      <c r="GX14" s="49"/>
      <c r="GY14" s="122"/>
      <c r="GZ14" s="49"/>
      <c r="HA14" s="122"/>
      <c r="HB14" s="49"/>
      <c r="HC14" s="122"/>
      <c r="HD14" s="49"/>
      <c r="HE14" s="122"/>
      <c r="HF14" s="49"/>
      <c r="HG14" s="122"/>
      <c r="HH14" s="49"/>
      <c r="HI14" s="122"/>
      <c r="HJ14" s="49"/>
      <c r="HK14" s="122"/>
      <c r="HL14" s="49"/>
      <c r="HM14" s="122"/>
      <c r="HN14" s="59">
        <f t="shared" si="19"/>
        <v>0</v>
      </c>
      <c r="HO14" s="69">
        <f t="shared" si="20"/>
        <v>1771</v>
      </c>
      <c r="HP14" s="78">
        <f t="shared" si="21"/>
        <v>-1771</v>
      </c>
      <c r="HR14" s="142">
        <v>10</v>
      </c>
      <c r="HS14" s="49"/>
      <c r="HT14" s="122"/>
      <c r="HU14" s="49"/>
      <c r="HV14" s="122"/>
      <c r="HW14" s="49"/>
      <c r="HX14" s="122"/>
      <c r="HY14" s="49"/>
      <c r="HZ14" s="122"/>
      <c r="IA14" s="49"/>
      <c r="IB14" s="122"/>
      <c r="IC14" s="49"/>
      <c r="ID14" s="122"/>
      <c r="IE14" s="49"/>
      <c r="IF14" s="122"/>
      <c r="IG14" s="49"/>
      <c r="IH14" s="122"/>
      <c r="II14" s="49"/>
      <c r="IJ14" s="122"/>
      <c r="IK14" s="49"/>
      <c r="IL14" s="122"/>
      <c r="IM14" s="49"/>
      <c r="IN14" s="122"/>
      <c r="IO14" s="49"/>
      <c r="IP14" s="122"/>
      <c r="IQ14" s="59">
        <f t="shared" si="22"/>
        <v>0</v>
      </c>
      <c r="IR14" s="69">
        <f t="shared" si="23"/>
        <v>1778</v>
      </c>
      <c r="IS14" s="78">
        <f t="shared" si="24"/>
        <v>-1778</v>
      </c>
      <c r="IU14" s="142">
        <v>10</v>
      </c>
      <c r="IV14" s="49"/>
      <c r="IW14" s="122"/>
      <c r="IX14" s="49"/>
      <c r="IY14" s="122"/>
      <c r="IZ14" s="49"/>
      <c r="JA14" s="122"/>
      <c r="JB14" s="49"/>
      <c r="JC14" s="122"/>
      <c r="JD14" s="49"/>
      <c r="JE14" s="122"/>
      <c r="JF14" s="49"/>
      <c r="JG14" s="122"/>
      <c r="JH14" s="49"/>
      <c r="JI14" s="122"/>
      <c r="JJ14" s="49"/>
      <c r="JK14" s="122"/>
      <c r="JL14" s="49"/>
      <c r="JM14" s="122"/>
      <c r="JN14" s="49"/>
      <c r="JO14" s="122"/>
      <c r="JP14" s="49"/>
      <c r="JQ14" s="122"/>
      <c r="JR14" s="49"/>
      <c r="JS14" s="122"/>
      <c r="JT14" s="59">
        <f t="shared" si="25"/>
        <v>0</v>
      </c>
      <c r="JU14" s="69">
        <f t="shared" si="26"/>
        <v>1750</v>
      </c>
      <c r="JV14" s="78">
        <f t="shared" si="27"/>
        <v>-1750</v>
      </c>
      <c r="JX14" s="142">
        <v>10</v>
      </c>
      <c r="JY14" s="49"/>
      <c r="JZ14" s="122"/>
      <c r="KA14" s="49"/>
      <c r="KB14" s="122"/>
      <c r="KC14" s="49"/>
      <c r="KD14" s="122"/>
      <c r="KE14" s="49"/>
      <c r="KF14" s="122"/>
      <c r="KG14" s="49"/>
      <c r="KH14" s="122"/>
      <c r="KI14" s="49"/>
      <c r="KJ14" s="122"/>
      <c r="KK14" s="49"/>
      <c r="KL14" s="122"/>
      <c r="KM14" s="49"/>
      <c r="KN14" s="122"/>
      <c r="KO14" s="49"/>
      <c r="KP14" s="122"/>
      <c r="KQ14" s="49"/>
      <c r="KR14" s="122"/>
      <c r="KS14" s="49"/>
      <c r="KT14" s="122"/>
      <c r="KU14" s="49"/>
      <c r="KV14" s="122"/>
      <c r="KW14" s="59">
        <f t="shared" si="28"/>
        <v>0</v>
      </c>
      <c r="KX14" s="69">
        <f t="shared" si="29"/>
        <v>1750</v>
      </c>
      <c r="KY14" s="78">
        <f t="shared" si="30"/>
        <v>-1750</v>
      </c>
      <c r="LA14" s="142">
        <v>10</v>
      </c>
      <c r="LB14" s="49"/>
      <c r="LC14" s="122"/>
      <c r="LD14" s="49"/>
      <c r="LE14" s="122"/>
      <c r="LF14" s="49"/>
      <c r="LG14" s="122"/>
      <c r="LH14" s="49"/>
      <c r="LI14" s="122"/>
      <c r="LJ14" s="49"/>
      <c r="LK14" s="122"/>
      <c r="LL14" s="49"/>
      <c r="LM14" s="122"/>
      <c r="LN14" s="49"/>
      <c r="LO14" s="122"/>
      <c r="LP14" s="49"/>
      <c r="LQ14" s="122"/>
      <c r="LR14" s="49"/>
      <c r="LS14" s="122"/>
      <c r="LT14" s="49"/>
      <c r="LU14" s="122"/>
      <c r="LV14" s="49"/>
      <c r="LW14" s="122"/>
      <c r="LX14" s="49"/>
      <c r="LY14" s="122"/>
      <c r="LZ14" s="59">
        <f t="shared" si="31"/>
        <v>0</v>
      </c>
      <c r="MA14" s="69">
        <f t="shared" si="32"/>
        <v>1750</v>
      </c>
      <c r="MB14" s="78">
        <f t="shared" si="33"/>
        <v>-1750</v>
      </c>
      <c r="MD14" s="142">
        <v>10</v>
      </c>
      <c r="ME14" s="49"/>
      <c r="MF14" s="122"/>
      <c r="MG14" s="49"/>
      <c r="MH14" s="122"/>
      <c r="MI14" s="49"/>
      <c r="MJ14" s="122"/>
      <c r="MK14" s="49"/>
      <c r="ML14" s="122"/>
      <c r="MM14" s="49"/>
      <c r="MN14" s="122"/>
      <c r="MO14" s="49"/>
      <c r="MP14" s="122"/>
      <c r="MQ14" s="49"/>
      <c r="MR14" s="122"/>
      <c r="MS14" s="49"/>
      <c r="MT14" s="122"/>
      <c r="MU14" s="49"/>
      <c r="MV14" s="122"/>
      <c r="MW14" s="49"/>
      <c r="MX14" s="122"/>
      <c r="MY14" s="49"/>
      <c r="MZ14" s="122"/>
      <c r="NA14" s="49"/>
      <c r="NB14" s="122"/>
      <c r="NC14" s="59">
        <f t="shared" si="34"/>
        <v>0</v>
      </c>
      <c r="ND14" s="69">
        <f t="shared" si="35"/>
        <v>1757</v>
      </c>
      <c r="NE14" s="78">
        <f t="shared" si="36"/>
        <v>-1757</v>
      </c>
      <c r="NG14" s="142">
        <v>10</v>
      </c>
      <c r="NH14" s="49"/>
      <c r="NI14" s="122"/>
      <c r="NJ14" s="49"/>
      <c r="NK14" s="122"/>
      <c r="NL14" s="49"/>
      <c r="NM14" s="122"/>
      <c r="NN14" s="49"/>
      <c r="NO14" s="122"/>
      <c r="NP14" s="49"/>
      <c r="NQ14" s="122"/>
      <c r="NR14" s="49"/>
      <c r="NS14" s="122"/>
      <c r="NT14" s="49"/>
      <c r="NU14" s="122"/>
      <c r="NV14" s="49"/>
      <c r="NW14" s="122"/>
      <c r="NX14" s="49"/>
      <c r="NY14" s="122"/>
      <c r="NZ14" s="49"/>
      <c r="OA14" s="122"/>
      <c r="OB14" s="49"/>
      <c r="OC14" s="122"/>
      <c r="OD14" s="49"/>
      <c r="OE14" s="122"/>
      <c r="OF14" s="59">
        <f t="shared" si="3"/>
        <v>0</v>
      </c>
      <c r="OG14" s="69">
        <f t="shared" si="37"/>
        <v>1785</v>
      </c>
      <c r="OH14" s="78">
        <f t="shared" si="38"/>
        <v>-1785</v>
      </c>
    </row>
    <row r="15" spans="1:399" x14ac:dyDescent="0.25">
      <c r="A15" s="1">
        <v>11</v>
      </c>
      <c r="B15" t="s">
        <v>52</v>
      </c>
      <c r="C15" s="172">
        <v>2030</v>
      </c>
      <c r="D15" s="12" t="s">
        <v>36</v>
      </c>
      <c r="E15" s="13">
        <v>21</v>
      </c>
      <c r="F15" s="13">
        <v>21</v>
      </c>
      <c r="G15" s="13">
        <v>20</v>
      </c>
      <c r="H15" s="13">
        <v>21</v>
      </c>
      <c r="I15" s="13">
        <v>21</v>
      </c>
      <c r="J15" s="13">
        <v>21</v>
      </c>
      <c r="K15" s="13">
        <v>21</v>
      </c>
      <c r="L15" s="13">
        <v>20</v>
      </c>
      <c r="M15" s="13">
        <v>20</v>
      </c>
      <c r="N15" s="13">
        <v>21</v>
      </c>
      <c r="O15" s="13">
        <v>21</v>
      </c>
      <c r="P15" s="13">
        <v>21</v>
      </c>
      <c r="Q15" s="13">
        <v>21</v>
      </c>
      <c r="R15" s="13">
        <v>20</v>
      </c>
      <c r="S15" s="13">
        <v>20</v>
      </c>
      <c r="T15" s="13">
        <v>21</v>
      </c>
      <c r="U15" s="94"/>
      <c r="V15" s="94"/>
      <c r="W15" s="134">
        <v>11</v>
      </c>
      <c r="X15" s="16"/>
      <c r="Y15" s="120"/>
      <c r="Z15" s="16"/>
      <c r="AA15" s="120"/>
      <c r="AB15" s="16"/>
      <c r="AC15" s="120"/>
      <c r="AD15" s="16"/>
      <c r="AE15" s="120"/>
      <c r="AF15" s="16"/>
      <c r="AG15" s="120"/>
      <c r="AH15" s="16"/>
      <c r="AI15" s="120"/>
      <c r="AJ15" s="16"/>
      <c r="AK15" s="120"/>
      <c r="AL15" s="16"/>
      <c r="AM15" s="120"/>
      <c r="AN15" s="16"/>
      <c r="AO15" s="120"/>
      <c r="AP15" s="16"/>
      <c r="AQ15" s="120"/>
      <c r="AR15" s="16"/>
      <c r="AS15" s="120"/>
      <c r="AT15" s="16"/>
      <c r="AU15" s="120"/>
      <c r="AV15" s="59">
        <f t="shared" si="4"/>
        <v>0</v>
      </c>
      <c r="AW15" s="69">
        <f t="shared" si="5"/>
        <v>1778</v>
      </c>
      <c r="AX15" s="78">
        <f t="shared" si="0"/>
        <v>-1778</v>
      </c>
      <c r="AY15" s="77"/>
      <c r="AZ15" s="133">
        <v>11</v>
      </c>
      <c r="BA15" s="16"/>
      <c r="BB15" s="120"/>
      <c r="BC15" s="16"/>
      <c r="BD15" s="120"/>
      <c r="BE15" s="16"/>
      <c r="BF15" s="120"/>
      <c r="BG15" s="16"/>
      <c r="BH15" s="120"/>
      <c r="BI15" s="16"/>
      <c r="BJ15" s="120"/>
      <c r="BK15" s="16"/>
      <c r="BL15" s="120"/>
      <c r="BM15" s="16"/>
      <c r="BN15" s="120"/>
      <c r="BO15" s="16"/>
      <c r="BP15" s="120"/>
      <c r="BQ15" s="16"/>
      <c r="BR15" s="120"/>
      <c r="BS15" s="16"/>
      <c r="BT15" s="120"/>
      <c r="BU15" s="16"/>
      <c r="BV15" s="120"/>
      <c r="BW15" s="16"/>
      <c r="BX15" s="120"/>
      <c r="BY15" s="59">
        <f t="shared" si="6"/>
        <v>0</v>
      </c>
      <c r="BZ15" s="69">
        <f t="shared" si="7"/>
        <v>1778</v>
      </c>
      <c r="CA15" s="78">
        <f t="shared" si="1"/>
        <v>-1778</v>
      </c>
      <c r="CC15" s="133">
        <v>11</v>
      </c>
      <c r="CD15" s="49"/>
      <c r="CE15" s="122"/>
      <c r="CF15" s="49"/>
      <c r="CG15" s="122"/>
      <c r="CH15" s="49"/>
      <c r="CI15" s="122"/>
      <c r="CJ15" s="49"/>
      <c r="CK15" s="122"/>
      <c r="CL15" s="49"/>
      <c r="CM15" s="122"/>
      <c r="CN15" s="49"/>
      <c r="CO15" s="122"/>
      <c r="CP15" s="49"/>
      <c r="CQ15" s="122"/>
      <c r="CR15" s="49"/>
      <c r="CS15" s="122"/>
      <c r="CT15" s="49"/>
      <c r="CU15" s="122"/>
      <c r="CV15" s="49"/>
      <c r="CW15" s="122"/>
      <c r="CX15" s="49"/>
      <c r="CY15" s="122"/>
      <c r="CZ15" s="49"/>
      <c r="DA15" s="122"/>
      <c r="DB15" s="59">
        <f t="shared" si="2"/>
        <v>0</v>
      </c>
      <c r="DC15" s="69">
        <f t="shared" si="8"/>
        <v>1764</v>
      </c>
      <c r="DD15" s="78">
        <f t="shared" si="9"/>
        <v>-1764</v>
      </c>
      <c r="DF15" s="142">
        <v>11</v>
      </c>
      <c r="DG15" s="49"/>
      <c r="DH15" s="122"/>
      <c r="DI15" s="49"/>
      <c r="DJ15" s="122"/>
      <c r="DK15" s="49"/>
      <c r="DL15" s="122"/>
      <c r="DM15" s="49"/>
      <c r="DN15" s="122"/>
      <c r="DO15" s="49"/>
      <c r="DP15" s="122"/>
      <c r="DQ15" s="49"/>
      <c r="DR15" s="122"/>
      <c r="DS15" s="49"/>
      <c r="DT15" s="122"/>
      <c r="DU15" s="49"/>
      <c r="DV15" s="122"/>
      <c r="DW15" s="49"/>
      <c r="DX15" s="122"/>
      <c r="DY15" s="49"/>
      <c r="DZ15" s="122"/>
      <c r="EA15" s="49"/>
      <c r="EB15" s="122"/>
      <c r="EC15" s="49"/>
      <c r="ED15" s="122"/>
      <c r="EE15" s="59">
        <f t="shared" si="10"/>
        <v>0</v>
      </c>
      <c r="EF15" s="69">
        <f t="shared" si="11"/>
        <v>1750</v>
      </c>
      <c r="EG15" s="78">
        <f t="shared" si="12"/>
        <v>-1750</v>
      </c>
      <c r="EI15" s="142">
        <v>11</v>
      </c>
      <c r="EJ15" s="49"/>
      <c r="EK15" s="122"/>
      <c r="EL15" s="49"/>
      <c r="EM15" s="122"/>
      <c r="EN15" s="49"/>
      <c r="EO15" s="122"/>
      <c r="EP15" s="49"/>
      <c r="EQ15" s="122"/>
      <c r="ER15" s="49"/>
      <c r="ES15" s="122"/>
      <c r="ET15" s="49"/>
      <c r="EU15" s="122"/>
      <c r="EV15" s="49"/>
      <c r="EW15" s="122"/>
      <c r="EX15" s="49"/>
      <c r="EY15" s="122"/>
      <c r="EZ15" s="49"/>
      <c r="FA15" s="122"/>
      <c r="FB15" s="49"/>
      <c r="FC15" s="122"/>
      <c r="FD15" s="49"/>
      <c r="FE15" s="122"/>
      <c r="FF15" s="49"/>
      <c r="FG15" s="122"/>
      <c r="FH15" s="59">
        <f t="shared" si="13"/>
        <v>0</v>
      </c>
      <c r="FI15" s="69">
        <f t="shared" si="14"/>
        <v>1757</v>
      </c>
      <c r="FJ15" s="78">
        <f t="shared" si="15"/>
        <v>-1757</v>
      </c>
      <c r="FL15" s="51">
        <v>11</v>
      </c>
      <c r="FM15" s="49"/>
      <c r="FN15" s="122"/>
      <c r="FO15" s="49"/>
      <c r="FP15" s="122"/>
      <c r="FQ15" s="49"/>
      <c r="FR15" s="122"/>
      <c r="FS15" s="49"/>
      <c r="FT15" s="122"/>
      <c r="FU15" s="49"/>
      <c r="FV15" s="122"/>
      <c r="FW15" s="49"/>
      <c r="FX15" s="122"/>
      <c r="FY15" s="49"/>
      <c r="FZ15" s="122"/>
      <c r="GA15" s="49"/>
      <c r="GB15" s="122"/>
      <c r="GC15" s="49"/>
      <c r="GD15" s="122"/>
      <c r="GE15" s="49"/>
      <c r="GF15" s="122"/>
      <c r="GG15" s="49"/>
      <c r="GH15" s="122"/>
      <c r="GI15" s="49"/>
      <c r="GJ15" s="122"/>
      <c r="GK15" s="59">
        <f t="shared" si="16"/>
        <v>0</v>
      </c>
      <c r="GL15" s="69">
        <f t="shared" si="17"/>
        <v>1757</v>
      </c>
      <c r="GM15" s="78">
        <f t="shared" si="18"/>
        <v>-1757</v>
      </c>
      <c r="GO15" s="51">
        <v>11</v>
      </c>
      <c r="GP15" s="49"/>
      <c r="GQ15" s="122"/>
      <c r="GR15" s="49"/>
      <c r="GS15" s="122"/>
      <c r="GT15" s="49"/>
      <c r="GU15" s="122"/>
      <c r="GV15" s="49"/>
      <c r="GW15" s="122"/>
      <c r="GX15" s="49"/>
      <c r="GY15" s="122"/>
      <c r="GZ15" s="49"/>
      <c r="HA15" s="122"/>
      <c r="HB15" s="49"/>
      <c r="HC15" s="122"/>
      <c r="HD15" s="49"/>
      <c r="HE15" s="122"/>
      <c r="HF15" s="49"/>
      <c r="HG15" s="122"/>
      <c r="HH15" s="49"/>
      <c r="HI15" s="122"/>
      <c r="HJ15" s="49"/>
      <c r="HK15" s="122"/>
      <c r="HL15" s="49"/>
      <c r="HM15" s="122"/>
      <c r="HN15" s="59">
        <f t="shared" si="19"/>
        <v>0</v>
      </c>
      <c r="HO15" s="69">
        <f t="shared" si="20"/>
        <v>1771</v>
      </c>
      <c r="HP15" s="78">
        <f t="shared" si="21"/>
        <v>-1771</v>
      </c>
      <c r="HR15" s="142">
        <v>11</v>
      </c>
      <c r="HS15" s="49"/>
      <c r="HT15" s="122"/>
      <c r="HU15" s="49"/>
      <c r="HV15" s="122"/>
      <c r="HW15" s="49"/>
      <c r="HX15" s="122"/>
      <c r="HY15" s="49"/>
      <c r="HZ15" s="122"/>
      <c r="IA15" s="49"/>
      <c r="IB15" s="122"/>
      <c r="IC15" s="49"/>
      <c r="ID15" s="122"/>
      <c r="IE15" s="49"/>
      <c r="IF15" s="122"/>
      <c r="IG15" s="49"/>
      <c r="IH15" s="122"/>
      <c r="II15" s="49"/>
      <c r="IJ15" s="122"/>
      <c r="IK15" s="49"/>
      <c r="IL15" s="122"/>
      <c r="IM15" s="49"/>
      <c r="IN15" s="122"/>
      <c r="IO15" s="49"/>
      <c r="IP15" s="122"/>
      <c r="IQ15" s="59">
        <f t="shared" si="22"/>
        <v>0</v>
      </c>
      <c r="IR15" s="69">
        <f t="shared" si="23"/>
        <v>1778</v>
      </c>
      <c r="IS15" s="78">
        <f t="shared" si="24"/>
        <v>-1778</v>
      </c>
      <c r="IU15" s="142">
        <v>11</v>
      </c>
      <c r="IV15" s="49"/>
      <c r="IW15" s="122"/>
      <c r="IX15" s="49"/>
      <c r="IY15" s="122"/>
      <c r="IZ15" s="49"/>
      <c r="JA15" s="122"/>
      <c r="JB15" s="49"/>
      <c r="JC15" s="122"/>
      <c r="JD15" s="49"/>
      <c r="JE15" s="122"/>
      <c r="JF15" s="49"/>
      <c r="JG15" s="122"/>
      <c r="JH15" s="49"/>
      <c r="JI15" s="122"/>
      <c r="JJ15" s="49"/>
      <c r="JK15" s="122"/>
      <c r="JL15" s="49"/>
      <c r="JM15" s="122"/>
      <c r="JN15" s="49"/>
      <c r="JO15" s="122"/>
      <c r="JP15" s="49"/>
      <c r="JQ15" s="122"/>
      <c r="JR15" s="49"/>
      <c r="JS15" s="122"/>
      <c r="JT15" s="59">
        <f t="shared" si="25"/>
        <v>0</v>
      </c>
      <c r="JU15" s="69">
        <f t="shared" si="26"/>
        <v>1750</v>
      </c>
      <c r="JV15" s="78">
        <f t="shared" si="27"/>
        <v>-1750</v>
      </c>
      <c r="JX15" s="142">
        <v>11</v>
      </c>
      <c r="JY15" s="49"/>
      <c r="JZ15" s="122"/>
      <c r="KA15" s="49"/>
      <c r="KB15" s="122"/>
      <c r="KC15" s="49"/>
      <c r="KD15" s="122"/>
      <c r="KE15" s="49"/>
      <c r="KF15" s="122"/>
      <c r="KG15" s="49"/>
      <c r="KH15" s="122"/>
      <c r="KI15" s="49"/>
      <c r="KJ15" s="122"/>
      <c r="KK15" s="49"/>
      <c r="KL15" s="122"/>
      <c r="KM15" s="49"/>
      <c r="KN15" s="122"/>
      <c r="KO15" s="49"/>
      <c r="KP15" s="122"/>
      <c r="KQ15" s="49"/>
      <c r="KR15" s="122"/>
      <c r="KS15" s="49"/>
      <c r="KT15" s="122"/>
      <c r="KU15" s="49"/>
      <c r="KV15" s="122"/>
      <c r="KW15" s="59">
        <f t="shared" si="28"/>
        <v>0</v>
      </c>
      <c r="KX15" s="69">
        <f t="shared" si="29"/>
        <v>1750</v>
      </c>
      <c r="KY15" s="78">
        <f t="shared" si="30"/>
        <v>-1750</v>
      </c>
      <c r="LA15" s="142">
        <v>11</v>
      </c>
      <c r="LB15" s="49"/>
      <c r="LC15" s="122"/>
      <c r="LD15" s="49"/>
      <c r="LE15" s="122"/>
      <c r="LF15" s="49"/>
      <c r="LG15" s="122"/>
      <c r="LH15" s="49"/>
      <c r="LI15" s="122"/>
      <c r="LJ15" s="49"/>
      <c r="LK15" s="122"/>
      <c r="LL15" s="49"/>
      <c r="LM15" s="122"/>
      <c r="LN15" s="49"/>
      <c r="LO15" s="122"/>
      <c r="LP15" s="49"/>
      <c r="LQ15" s="122"/>
      <c r="LR15" s="49"/>
      <c r="LS15" s="122"/>
      <c r="LT15" s="49"/>
      <c r="LU15" s="122"/>
      <c r="LV15" s="49"/>
      <c r="LW15" s="122"/>
      <c r="LX15" s="49"/>
      <c r="LY15" s="122"/>
      <c r="LZ15" s="59">
        <f t="shared" si="31"/>
        <v>0</v>
      </c>
      <c r="MA15" s="69">
        <f t="shared" si="32"/>
        <v>1750</v>
      </c>
      <c r="MB15" s="78">
        <f t="shared" si="33"/>
        <v>-1750</v>
      </c>
      <c r="MD15" s="142">
        <v>11</v>
      </c>
      <c r="ME15" s="49"/>
      <c r="MF15" s="122"/>
      <c r="MG15" s="49"/>
      <c r="MH15" s="122"/>
      <c r="MI15" s="49"/>
      <c r="MJ15" s="122"/>
      <c r="MK15" s="49"/>
      <c r="ML15" s="122"/>
      <c r="MM15" s="49"/>
      <c r="MN15" s="122"/>
      <c r="MO15" s="49"/>
      <c r="MP15" s="122"/>
      <c r="MQ15" s="49"/>
      <c r="MR15" s="122"/>
      <c r="MS15" s="49"/>
      <c r="MT15" s="122"/>
      <c r="MU15" s="49"/>
      <c r="MV15" s="122"/>
      <c r="MW15" s="49"/>
      <c r="MX15" s="122"/>
      <c r="MY15" s="49"/>
      <c r="MZ15" s="122"/>
      <c r="NA15" s="49"/>
      <c r="NB15" s="122"/>
      <c r="NC15" s="59">
        <f t="shared" si="34"/>
        <v>0</v>
      </c>
      <c r="ND15" s="69">
        <f t="shared" si="35"/>
        <v>1757</v>
      </c>
      <c r="NE15" s="78">
        <f t="shared" si="36"/>
        <v>-1757</v>
      </c>
      <c r="NG15" s="142">
        <v>11</v>
      </c>
      <c r="NH15" s="49"/>
      <c r="NI15" s="122"/>
      <c r="NJ15" s="49"/>
      <c r="NK15" s="122"/>
      <c r="NL15" s="49"/>
      <c r="NM15" s="122"/>
      <c r="NN15" s="49"/>
      <c r="NO15" s="122"/>
      <c r="NP15" s="49"/>
      <c r="NQ15" s="122"/>
      <c r="NR15" s="49"/>
      <c r="NS15" s="122"/>
      <c r="NT15" s="49"/>
      <c r="NU15" s="122"/>
      <c r="NV15" s="49"/>
      <c r="NW15" s="122"/>
      <c r="NX15" s="49"/>
      <c r="NY15" s="122"/>
      <c r="NZ15" s="49"/>
      <c r="OA15" s="122"/>
      <c r="OB15" s="49"/>
      <c r="OC15" s="122"/>
      <c r="OD15" s="49"/>
      <c r="OE15" s="122"/>
      <c r="OF15" s="59">
        <f t="shared" si="3"/>
        <v>0</v>
      </c>
      <c r="OG15" s="69">
        <f t="shared" si="37"/>
        <v>1785</v>
      </c>
      <c r="OH15" s="78">
        <f t="shared" si="38"/>
        <v>-1785</v>
      </c>
    </row>
    <row r="16" spans="1:399" x14ac:dyDescent="0.25">
      <c r="A16" s="1">
        <v>12</v>
      </c>
      <c r="B16" t="s">
        <v>53</v>
      </c>
      <c r="C16" s="172">
        <v>2031</v>
      </c>
      <c r="D16" s="14" t="s">
        <v>37</v>
      </c>
      <c r="E16" s="15">
        <v>19</v>
      </c>
      <c r="F16" s="15">
        <v>19</v>
      </c>
      <c r="G16" s="15">
        <v>20</v>
      </c>
      <c r="H16" s="15">
        <v>22</v>
      </c>
      <c r="I16" s="15">
        <v>23</v>
      </c>
      <c r="J16" s="15">
        <v>21</v>
      </c>
      <c r="K16" s="15">
        <v>19</v>
      </c>
      <c r="L16" s="15">
        <v>20</v>
      </c>
      <c r="M16" s="15">
        <v>21</v>
      </c>
      <c r="N16" s="15">
        <v>22</v>
      </c>
      <c r="O16" s="15">
        <v>23</v>
      </c>
      <c r="P16" s="15">
        <v>19</v>
      </c>
      <c r="Q16" s="15">
        <v>19</v>
      </c>
      <c r="R16" s="15">
        <v>20</v>
      </c>
      <c r="S16" s="15">
        <v>21</v>
      </c>
      <c r="T16" s="15">
        <v>23</v>
      </c>
      <c r="U16" s="94"/>
      <c r="V16" s="94"/>
      <c r="W16" s="134">
        <v>12</v>
      </c>
      <c r="X16" s="16"/>
      <c r="Y16" s="120"/>
      <c r="Z16" s="16"/>
      <c r="AA16" s="120"/>
      <c r="AB16" s="16"/>
      <c r="AC16" s="120"/>
      <c r="AD16" s="16"/>
      <c r="AE16" s="120"/>
      <c r="AF16" s="16"/>
      <c r="AG16" s="120"/>
      <c r="AH16" s="16"/>
      <c r="AI16" s="120"/>
      <c r="AJ16" s="16"/>
      <c r="AK16" s="120"/>
      <c r="AL16" s="16"/>
      <c r="AM16" s="120"/>
      <c r="AN16" s="16"/>
      <c r="AO16" s="120"/>
      <c r="AP16" s="16"/>
      <c r="AQ16" s="120"/>
      <c r="AR16" s="16"/>
      <c r="AS16" s="120"/>
      <c r="AT16" s="16"/>
      <c r="AU16" s="120"/>
      <c r="AV16" s="59">
        <f t="shared" si="4"/>
        <v>0</v>
      </c>
      <c r="AW16" s="69">
        <f t="shared" si="5"/>
        <v>1778</v>
      </c>
      <c r="AX16" s="78">
        <f t="shared" si="0"/>
        <v>-1778</v>
      </c>
      <c r="AY16" s="77"/>
      <c r="AZ16" s="133">
        <v>12</v>
      </c>
      <c r="BA16" s="16"/>
      <c r="BB16" s="120"/>
      <c r="BC16" s="16"/>
      <c r="BD16" s="120"/>
      <c r="BE16" s="16"/>
      <c r="BF16" s="120"/>
      <c r="BG16" s="16"/>
      <c r="BH16" s="120"/>
      <c r="BI16" s="16"/>
      <c r="BJ16" s="120"/>
      <c r="BK16" s="16"/>
      <c r="BL16" s="120"/>
      <c r="BM16" s="16"/>
      <c r="BN16" s="120"/>
      <c r="BO16" s="16"/>
      <c r="BP16" s="120"/>
      <c r="BQ16" s="16"/>
      <c r="BR16" s="120"/>
      <c r="BS16" s="16"/>
      <c r="BT16" s="120"/>
      <c r="BU16" s="16"/>
      <c r="BV16" s="120"/>
      <c r="BW16" s="16"/>
      <c r="BX16" s="120"/>
      <c r="BY16" s="59">
        <f t="shared" si="6"/>
        <v>0</v>
      </c>
      <c r="BZ16" s="69">
        <f t="shared" si="7"/>
        <v>1778</v>
      </c>
      <c r="CA16" s="78">
        <f t="shared" si="1"/>
        <v>-1778</v>
      </c>
      <c r="CC16" s="133">
        <v>12</v>
      </c>
      <c r="CD16" s="49"/>
      <c r="CE16" s="122"/>
      <c r="CF16" s="49"/>
      <c r="CG16" s="122"/>
      <c r="CH16" s="49"/>
      <c r="CI16" s="122"/>
      <c r="CJ16" s="49"/>
      <c r="CK16" s="122"/>
      <c r="CL16" s="49"/>
      <c r="CM16" s="122"/>
      <c r="CN16" s="49"/>
      <c r="CO16" s="122"/>
      <c r="CP16" s="49"/>
      <c r="CQ16" s="122"/>
      <c r="CR16" s="49"/>
      <c r="CS16" s="122"/>
      <c r="CT16" s="49"/>
      <c r="CU16" s="122"/>
      <c r="CV16" s="49"/>
      <c r="CW16" s="122"/>
      <c r="CX16" s="49"/>
      <c r="CY16" s="122"/>
      <c r="CZ16" s="49"/>
      <c r="DA16" s="122"/>
      <c r="DB16" s="59">
        <f t="shared" si="2"/>
        <v>0</v>
      </c>
      <c r="DC16" s="69">
        <f t="shared" si="8"/>
        <v>1764</v>
      </c>
      <c r="DD16" s="78">
        <f t="shared" si="9"/>
        <v>-1764</v>
      </c>
      <c r="DF16" s="142">
        <v>12</v>
      </c>
      <c r="DG16" s="49"/>
      <c r="DH16" s="122"/>
      <c r="DI16" s="49"/>
      <c r="DJ16" s="122"/>
      <c r="DK16" s="49"/>
      <c r="DL16" s="122"/>
      <c r="DM16" s="49"/>
      <c r="DN16" s="122"/>
      <c r="DO16" s="49"/>
      <c r="DP16" s="122"/>
      <c r="DQ16" s="49"/>
      <c r="DR16" s="122"/>
      <c r="DS16" s="49"/>
      <c r="DT16" s="122"/>
      <c r="DU16" s="49"/>
      <c r="DV16" s="122"/>
      <c r="DW16" s="49"/>
      <c r="DX16" s="122"/>
      <c r="DY16" s="49"/>
      <c r="DZ16" s="122"/>
      <c r="EA16" s="49"/>
      <c r="EB16" s="122"/>
      <c r="EC16" s="49"/>
      <c r="ED16" s="122"/>
      <c r="EE16" s="59">
        <f t="shared" si="10"/>
        <v>0</v>
      </c>
      <c r="EF16" s="69">
        <f t="shared" si="11"/>
        <v>1750</v>
      </c>
      <c r="EG16" s="78">
        <f t="shared" si="12"/>
        <v>-1750</v>
      </c>
      <c r="EI16" s="142">
        <v>12</v>
      </c>
      <c r="EJ16" s="49"/>
      <c r="EK16" s="122"/>
      <c r="EL16" s="49"/>
      <c r="EM16" s="122"/>
      <c r="EN16" s="49"/>
      <c r="EO16" s="122"/>
      <c r="EP16" s="49"/>
      <c r="EQ16" s="122"/>
      <c r="ER16" s="49"/>
      <c r="ES16" s="122"/>
      <c r="ET16" s="49"/>
      <c r="EU16" s="122"/>
      <c r="EV16" s="49"/>
      <c r="EW16" s="122"/>
      <c r="EX16" s="49"/>
      <c r="EY16" s="122"/>
      <c r="EZ16" s="49"/>
      <c r="FA16" s="122"/>
      <c r="FB16" s="49"/>
      <c r="FC16" s="122"/>
      <c r="FD16" s="49"/>
      <c r="FE16" s="122"/>
      <c r="FF16" s="49"/>
      <c r="FG16" s="122"/>
      <c r="FH16" s="59">
        <f t="shared" si="13"/>
        <v>0</v>
      </c>
      <c r="FI16" s="69">
        <f t="shared" si="14"/>
        <v>1757</v>
      </c>
      <c r="FJ16" s="78">
        <f t="shared" si="15"/>
        <v>-1757</v>
      </c>
      <c r="FL16" s="51">
        <v>12</v>
      </c>
      <c r="FM16" s="49"/>
      <c r="FN16" s="122"/>
      <c r="FO16" s="49"/>
      <c r="FP16" s="122"/>
      <c r="FQ16" s="49"/>
      <c r="FR16" s="122"/>
      <c r="FS16" s="49"/>
      <c r="FT16" s="122"/>
      <c r="FU16" s="49"/>
      <c r="FV16" s="122"/>
      <c r="FW16" s="49"/>
      <c r="FX16" s="122"/>
      <c r="FY16" s="49"/>
      <c r="FZ16" s="122"/>
      <c r="GA16" s="49"/>
      <c r="GB16" s="122"/>
      <c r="GC16" s="49"/>
      <c r="GD16" s="122"/>
      <c r="GE16" s="49"/>
      <c r="GF16" s="122"/>
      <c r="GG16" s="49"/>
      <c r="GH16" s="122"/>
      <c r="GI16" s="49"/>
      <c r="GJ16" s="122"/>
      <c r="GK16" s="59">
        <f t="shared" si="16"/>
        <v>0</v>
      </c>
      <c r="GL16" s="69">
        <f t="shared" si="17"/>
        <v>1757</v>
      </c>
      <c r="GM16" s="78">
        <f t="shared" si="18"/>
        <v>-1757</v>
      </c>
      <c r="GO16" s="51">
        <v>12</v>
      </c>
      <c r="GP16" s="49"/>
      <c r="GQ16" s="122"/>
      <c r="GR16" s="49"/>
      <c r="GS16" s="122"/>
      <c r="GT16" s="49"/>
      <c r="GU16" s="122"/>
      <c r="GV16" s="49"/>
      <c r="GW16" s="122"/>
      <c r="GX16" s="49"/>
      <c r="GY16" s="122"/>
      <c r="GZ16" s="49"/>
      <c r="HA16" s="122"/>
      <c r="HB16" s="49"/>
      <c r="HC16" s="122"/>
      <c r="HD16" s="49"/>
      <c r="HE16" s="122"/>
      <c r="HF16" s="49"/>
      <c r="HG16" s="122"/>
      <c r="HH16" s="49"/>
      <c r="HI16" s="122"/>
      <c r="HJ16" s="49"/>
      <c r="HK16" s="122"/>
      <c r="HL16" s="49"/>
      <c r="HM16" s="122"/>
      <c r="HN16" s="59">
        <f t="shared" si="19"/>
        <v>0</v>
      </c>
      <c r="HO16" s="69">
        <f t="shared" si="20"/>
        <v>1771</v>
      </c>
      <c r="HP16" s="78">
        <f t="shared" si="21"/>
        <v>-1771</v>
      </c>
      <c r="HR16" s="142">
        <v>12</v>
      </c>
      <c r="HS16" s="49"/>
      <c r="HT16" s="122"/>
      <c r="HU16" s="49"/>
      <c r="HV16" s="122"/>
      <c r="HW16" s="49"/>
      <c r="HX16" s="122"/>
      <c r="HY16" s="49"/>
      <c r="HZ16" s="122"/>
      <c r="IA16" s="49"/>
      <c r="IB16" s="122"/>
      <c r="IC16" s="49"/>
      <c r="ID16" s="122"/>
      <c r="IE16" s="49"/>
      <c r="IF16" s="122"/>
      <c r="IG16" s="49"/>
      <c r="IH16" s="122"/>
      <c r="II16" s="49"/>
      <c r="IJ16" s="122"/>
      <c r="IK16" s="49"/>
      <c r="IL16" s="122"/>
      <c r="IM16" s="49"/>
      <c r="IN16" s="122"/>
      <c r="IO16" s="49"/>
      <c r="IP16" s="122"/>
      <c r="IQ16" s="59">
        <f t="shared" si="22"/>
        <v>0</v>
      </c>
      <c r="IR16" s="69">
        <f t="shared" si="23"/>
        <v>1778</v>
      </c>
      <c r="IS16" s="78">
        <f t="shared" si="24"/>
        <v>-1778</v>
      </c>
      <c r="IU16" s="142">
        <v>12</v>
      </c>
      <c r="IV16" s="49"/>
      <c r="IW16" s="122"/>
      <c r="IX16" s="49"/>
      <c r="IY16" s="122"/>
      <c r="IZ16" s="49"/>
      <c r="JA16" s="122"/>
      <c r="JB16" s="49"/>
      <c r="JC16" s="122"/>
      <c r="JD16" s="49"/>
      <c r="JE16" s="122"/>
      <c r="JF16" s="49"/>
      <c r="JG16" s="122"/>
      <c r="JH16" s="49"/>
      <c r="JI16" s="122"/>
      <c r="JJ16" s="49"/>
      <c r="JK16" s="122"/>
      <c r="JL16" s="49"/>
      <c r="JM16" s="122"/>
      <c r="JN16" s="49"/>
      <c r="JO16" s="122"/>
      <c r="JP16" s="49"/>
      <c r="JQ16" s="122"/>
      <c r="JR16" s="49"/>
      <c r="JS16" s="122"/>
      <c r="JT16" s="59">
        <f t="shared" si="25"/>
        <v>0</v>
      </c>
      <c r="JU16" s="69">
        <f t="shared" si="26"/>
        <v>1750</v>
      </c>
      <c r="JV16" s="78">
        <f t="shared" si="27"/>
        <v>-1750</v>
      </c>
      <c r="JX16" s="142">
        <v>12</v>
      </c>
      <c r="JY16" s="49"/>
      <c r="JZ16" s="122"/>
      <c r="KA16" s="49"/>
      <c r="KB16" s="122"/>
      <c r="KC16" s="49"/>
      <c r="KD16" s="122"/>
      <c r="KE16" s="49"/>
      <c r="KF16" s="122"/>
      <c r="KG16" s="49"/>
      <c r="KH16" s="122"/>
      <c r="KI16" s="49"/>
      <c r="KJ16" s="122"/>
      <c r="KK16" s="49"/>
      <c r="KL16" s="122"/>
      <c r="KM16" s="49"/>
      <c r="KN16" s="122"/>
      <c r="KO16" s="49"/>
      <c r="KP16" s="122"/>
      <c r="KQ16" s="49"/>
      <c r="KR16" s="122"/>
      <c r="KS16" s="49"/>
      <c r="KT16" s="122"/>
      <c r="KU16" s="49"/>
      <c r="KV16" s="122"/>
      <c r="KW16" s="59">
        <f t="shared" si="28"/>
        <v>0</v>
      </c>
      <c r="KX16" s="69">
        <f t="shared" si="29"/>
        <v>1750</v>
      </c>
      <c r="KY16" s="78">
        <f t="shared" si="30"/>
        <v>-1750</v>
      </c>
      <c r="LA16" s="142">
        <v>12</v>
      </c>
      <c r="LB16" s="49"/>
      <c r="LC16" s="122"/>
      <c r="LD16" s="49"/>
      <c r="LE16" s="122"/>
      <c r="LF16" s="49"/>
      <c r="LG16" s="122"/>
      <c r="LH16" s="49"/>
      <c r="LI16" s="122"/>
      <c r="LJ16" s="49"/>
      <c r="LK16" s="122"/>
      <c r="LL16" s="49"/>
      <c r="LM16" s="122"/>
      <c r="LN16" s="49"/>
      <c r="LO16" s="122"/>
      <c r="LP16" s="49"/>
      <c r="LQ16" s="122"/>
      <c r="LR16" s="49"/>
      <c r="LS16" s="122"/>
      <c r="LT16" s="49"/>
      <c r="LU16" s="122"/>
      <c r="LV16" s="49"/>
      <c r="LW16" s="122"/>
      <c r="LX16" s="49"/>
      <c r="LY16" s="122"/>
      <c r="LZ16" s="59">
        <f t="shared" si="31"/>
        <v>0</v>
      </c>
      <c r="MA16" s="69">
        <f t="shared" si="32"/>
        <v>1750</v>
      </c>
      <c r="MB16" s="78">
        <f t="shared" si="33"/>
        <v>-1750</v>
      </c>
      <c r="MD16" s="142">
        <v>12</v>
      </c>
      <c r="ME16" s="49"/>
      <c r="MF16" s="122"/>
      <c r="MG16" s="49"/>
      <c r="MH16" s="122"/>
      <c r="MI16" s="49"/>
      <c r="MJ16" s="122"/>
      <c r="MK16" s="49"/>
      <c r="ML16" s="122"/>
      <c r="MM16" s="49"/>
      <c r="MN16" s="122"/>
      <c r="MO16" s="49"/>
      <c r="MP16" s="122"/>
      <c r="MQ16" s="49"/>
      <c r="MR16" s="122"/>
      <c r="MS16" s="49"/>
      <c r="MT16" s="122"/>
      <c r="MU16" s="49"/>
      <c r="MV16" s="122"/>
      <c r="MW16" s="49"/>
      <c r="MX16" s="122"/>
      <c r="MY16" s="49"/>
      <c r="MZ16" s="122"/>
      <c r="NA16" s="49"/>
      <c r="NB16" s="122"/>
      <c r="NC16" s="59">
        <f t="shared" si="34"/>
        <v>0</v>
      </c>
      <c r="ND16" s="69">
        <f t="shared" si="35"/>
        <v>1757</v>
      </c>
      <c r="NE16" s="78">
        <f t="shared" si="36"/>
        <v>-1757</v>
      </c>
      <c r="NG16" s="142">
        <v>12</v>
      </c>
      <c r="NH16" s="49"/>
      <c r="NI16" s="122"/>
      <c r="NJ16" s="49"/>
      <c r="NK16" s="122"/>
      <c r="NL16" s="49"/>
      <c r="NM16" s="122"/>
      <c r="NN16" s="49"/>
      <c r="NO16" s="122"/>
      <c r="NP16" s="49"/>
      <c r="NQ16" s="122"/>
      <c r="NR16" s="49"/>
      <c r="NS16" s="122"/>
      <c r="NT16" s="49"/>
      <c r="NU16" s="122"/>
      <c r="NV16" s="49"/>
      <c r="NW16" s="122"/>
      <c r="NX16" s="49"/>
      <c r="NY16" s="122"/>
      <c r="NZ16" s="49"/>
      <c r="OA16" s="122"/>
      <c r="OB16" s="49"/>
      <c r="OC16" s="122"/>
      <c r="OD16" s="49"/>
      <c r="OE16" s="122"/>
      <c r="OF16" s="59">
        <f t="shared" si="3"/>
        <v>0</v>
      </c>
      <c r="OG16" s="69">
        <f t="shared" si="37"/>
        <v>1785</v>
      </c>
      <c r="OH16" s="78">
        <f t="shared" si="38"/>
        <v>-1785</v>
      </c>
    </row>
    <row r="17" spans="1:398" s="5" customFormat="1" x14ac:dyDescent="0.25">
      <c r="A17" s="1">
        <v>13</v>
      </c>
      <c r="B17" t="s">
        <v>54</v>
      </c>
      <c r="C17" s="172">
        <v>2032</v>
      </c>
      <c r="D17" s="6" t="s">
        <v>38</v>
      </c>
      <c r="E17" s="1">
        <f>SUM(E5:E16)</f>
        <v>249</v>
      </c>
      <c r="F17" s="1">
        <f t="shared" ref="F17:M17" si="39">SUM(F5:F16)</f>
        <v>250</v>
      </c>
      <c r="G17" s="1">
        <f t="shared" si="39"/>
        <v>250</v>
      </c>
      <c r="H17" s="110">
        <f t="shared" si="39"/>
        <v>254</v>
      </c>
      <c r="I17" s="1">
        <f t="shared" si="39"/>
        <v>254</v>
      </c>
      <c r="J17" s="1">
        <f t="shared" si="39"/>
        <v>252</v>
      </c>
      <c r="K17" s="1">
        <f t="shared" si="39"/>
        <v>250</v>
      </c>
      <c r="L17" s="1">
        <f t="shared" si="39"/>
        <v>251</v>
      </c>
      <c r="M17" s="1">
        <f t="shared" si="39"/>
        <v>251</v>
      </c>
      <c r="N17" s="1">
        <f t="shared" ref="N17:T17" si="40">SUM(N5:N16)</f>
        <v>253</v>
      </c>
      <c r="O17" s="1">
        <f t="shared" si="40"/>
        <v>254</v>
      </c>
      <c r="P17" s="1">
        <f t="shared" si="40"/>
        <v>250</v>
      </c>
      <c r="Q17" s="1">
        <f t="shared" si="40"/>
        <v>250</v>
      </c>
      <c r="R17" s="1">
        <f t="shared" si="40"/>
        <v>250</v>
      </c>
      <c r="S17" s="1">
        <f t="shared" si="40"/>
        <v>251</v>
      </c>
      <c r="T17" s="1">
        <f t="shared" si="40"/>
        <v>255</v>
      </c>
      <c r="U17" s="110"/>
      <c r="V17" s="110"/>
      <c r="W17" s="134">
        <v>13</v>
      </c>
      <c r="X17" s="16"/>
      <c r="Y17" s="120"/>
      <c r="Z17" s="16"/>
      <c r="AA17" s="120"/>
      <c r="AB17" s="16"/>
      <c r="AC17" s="120"/>
      <c r="AD17" s="16"/>
      <c r="AE17" s="120"/>
      <c r="AF17" s="16"/>
      <c r="AG17" s="120"/>
      <c r="AH17" s="16"/>
      <c r="AI17" s="120"/>
      <c r="AJ17" s="16"/>
      <c r="AK17" s="120"/>
      <c r="AL17" s="16"/>
      <c r="AM17" s="120"/>
      <c r="AN17" s="16"/>
      <c r="AO17" s="120"/>
      <c r="AP17" s="16"/>
      <c r="AQ17" s="120"/>
      <c r="AR17" s="16"/>
      <c r="AS17" s="120"/>
      <c r="AT17" s="16"/>
      <c r="AU17" s="120"/>
      <c r="AV17" s="59">
        <f t="shared" si="4"/>
        <v>0</v>
      </c>
      <c r="AW17" s="69">
        <f t="shared" si="5"/>
        <v>1778</v>
      </c>
      <c r="AX17" s="78">
        <f t="shared" si="0"/>
        <v>-1778</v>
      </c>
      <c r="AY17" s="77"/>
      <c r="AZ17" s="133">
        <v>13</v>
      </c>
      <c r="BA17" s="16"/>
      <c r="BB17" s="120"/>
      <c r="BC17" s="16"/>
      <c r="BD17" s="120"/>
      <c r="BE17" s="16"/>
      <c r="BF17" s="120"/>
      <c r="BG17" s="16"/>
      <c r="BH17" s="120"/>
      <c r="BI17" s="16"/>
      <c r="BJ17" s="120"/>
      <c r="BK17" s="16"/>
      <c r="BL17" s="120"/>
      <c r="BM17" s="16"/>
      <c r="BN17" s="120"/>
      <c r="BO17" s="16"/>
      <c r="BP17" s="120"/>
      <c r="BQ17" s="16"/>
      <c r="BR17" s="120"/>
      <c r="BS17" s="16"/>
      <c r="BT17" s="120"/>
      <c r="BU17" s="16"/>
      <c r="BV17" s="120"/>
      <c r="BW17" s="16"/>
      <c r="BX17" s="120"/>
      <c r="BY17" s="59">
        <f t="shared" si="6"/>
        <v>0</v>
      </c>
      <c r="BZ17" s="69">
        <f t="shared" si="7"/>
        <v>1778</v>
      </c>
      <c r="CA17" s="78">
        <f t="shared" si="1"/>
        <v>-1778</v>
      </c>
      <c r="CB17"/>
      <c r="CC17" s="133">
        <v>13</v>
      </c>
      <c r="CD17" s="49"/>
      <c r="CE17" s="122"/>
      <c r="CF17" s="49"/>
      <c r="CG17" s="122"/>
      <c r="CH17" s="49"/>
      <c r="CI17" s="122"/>
      <c r="CJ17" s="49"/>
      <c r="CK17" s="122"/>
      <c r="CL17" s="49"/>
      <c r="CM17" s="122"/>
      <c r="CN17" s="49"/>
      <c r="CO17" s="122"/>
      <c r="CP17" s="49"/>
      <c r="CQ17" s="122"/>
      <c r="CR17" s="49"/>
      <c r="CS17" s="122"/>
      <c r="CT17" s="49"/>
      <c r="CU17" s="122"/>
      <c r="CV17" s="49"/>
      <c r="CW17" s="122"/>
      <c r="CX17" s="49"/>
      <c r="CY17" s="122"/>
      <c r="CZ17" s="49"/>
      <c r="DA17" s="122"/>
      <c r="DB17" s="59">
        <f t="shared" si="2"/>
        <v>0</v>
      </c>
      <c r="DC17" s="69">
        <f t="shared" si="8"/>
        <v>1764</v>
      </c>
      <c r="DD17" s="78">
        <f t="shared" si="9"/>
        <v>-1764</v>
      </c>
      <c r="DE17"/>
      <c r="DF17" s="142">
        <v>13</v>
      </c>
      <c r="DG17" s="49"/>
      <c r="DH17" s="122"/>
      <c r="DI17" s="49"/>
      <c r="DJ17" s="122"/>
      <c r="DK17" s="49"/>
      <c r="DL17" s="122"/>
      <c r="DM17" s="49"/>
      <c r="DN17" s="122"/>
      <c r="DO17" s="49"/>
      <c r="DP17" s="122"/>
      <c r="DQ17" s="49"/>
      <c r="DR17" s="122"/>
      <c r="DS17" s="49"/>
      <c r="DT17" s="122"/>
      <c r="DU17" s="49"/>
      <c r="DV17" s="122"/>
      <c r="DW17" s="49"/>
      <c r="DX17" s="122"/>
      <c r="DY17" s="49"/>
      <c r="DZ17" s="122"/>
      <c r="EA17" s="49"/>
      <c r="EB17" s="122"/>
      <c r="EC17" s="49"/>
      <c r="ED17" s="122"/>
      <c r="EE17" s="59">
        <f t="shared" si="10"/>
        <v>0</v>
      </c>
      <c r="EF17" s="69">
        <f t="shared" si="11"/>
        <v>1750</v>
      </c>
      <c r="EG17" s="78">
        <f t="shared" si="12"/>
        <v>-1750</v>
      </c>
      <c r="EH17"/>
      <c r="EI17" s="142">
        <v>13</v>
      </c>
      <c r="EJ17" s="49"/>
      <c r="EK17" s="122"/>
      <c r="EL17" s="49"/>
      <c r="EM17" s="122"/>
      <c r="EN17" s="49"/>
      <c r="EO17" s="122"/>
      <c r="EP17" s="49"/>
      <c r="EQ17" s="122"/>
      <c r="ER17" s="49"/>
      <c r="ES17" s="122"/>
      <c r="ET17" s="49"/>
      <c r="EU17" s="122"/>
      <c r="EV17" s="49"/>
      <c r="EW17" s="122"/>
      <c r="EX17" s="49"/>
      <c r="EY17" s="122"/>
      <c r="EZ17" s="49"/>
      <c r="FA17" s="122"/>
      <c r="FB17" s="49"/>
      <c r="FC17" s="122"/>
      <c r="FD17" s="49"/>
      <c r="FE17" s="122"/>
      <c r="FF17" s="49"/>
      <c r="FG17" s="122"/>
      <c r="FH17" s="59">
        <f t="shared" si="13"/>
        <v>0</v>
      </c>
      <c r="FI17" s="69">
        <f t="shared" si="14"/>
        <v>1757</v>
      </c>
      <c r="FJ17" s="78">
        <f t="shared" si="15"/>
        <v>-1757</v>
      </c>
      <c r="FK17"/>
      <c r="FL17" s="51">
        <v>13</v>
      </c>
      <c r="FM17" s="49"/>
      <c r="FN17" s="122"/>
      <c r="FO17" s="49"/>
      <c r="FP17" s="122"/>
      <c r="FQ17" s="49"/>
      <c r="FR17" s="122"/>
      <c r="FS17" s="49"/>
      <c r="FT17" s="122"/>
      <c r="FU17" s="49"/>
      <c r="FV17" s="122"/>
      <c r="FW17" s="49"/>
      <c r="FX17" s="122"/>
      <c r="FY17" s="49"/>
      <c r="FZ17" s="122"/>
      <c r="GA17" s="49"/>
      <c r="GB17" s="122"/>
      <c r="GC17" s="49"/>
      <c r="GD17" s="122"/>
      <c r="GE17" s="49"/>
      <c r="GF17" s="122"/>
      <c r="GG17" s="49"/>
      <c r="GH17" s="122"/>
      <c r="GI17" s="49"/>
      <c r="GJ17" s="122"/>
      <c r="GK17" s="59">
        <f t="shared" si="16"/>
        <v>0</v>
      </c>
      <c r="GL17" s="69">
        <f t="shared" si="17"/>
        <v>1757</v>
      </c>
      <c r="GM17" s="78">
        <f t="shared" si="18"/>
        <v>-1757</v>
      </c>
      <c r="GN17"/>
      <c r="GO17" s="51">
        <v>13</v>
      </c>
      <c r="GP17" s="49"/>
      <c r="GQ17" s="122"/>
      <c r="GR17" s="49"/>
      <c r="GS17" s="122"/>
      <c r="GT17" s="49"/>
      <c r="GU17" s="122"/>
      <c r="GV17" s="49"/>
      <c r="GW17" s="122"/>
      <c r="GX17" s="49"/>
      <c r="GY17" s="122"/>
      <c r="GZ17" s="49"/>
      <c r="HA17" s="122"/>
      <c r="HB17" s="49"/>
      <c r="HC17" s="122"/>
      <c r="HD17" s="49"/>
      <c r="HE17" s="122"/>
      <c r="HF17" s="49"/>
      <c r="HG17" s="122"/>
      <c r="HH17" s="49"/>
      <c r="HI17" s="122"/>
      <c r="HJ17" s="49"/>
      <c r="HK17" s="122"/>
      <c r="HL17" s="49"/>
      <c r="HM17" s="122"/>
      <c r="HN17" s="59">
        <f t="shared" si="19"/>
        <v>0</v>
      </c>
      <c r="HO17" s="69">
        <f t="shared" si="20"/>
        <v>1771</v>
      </c>
      <c r="HP17" s="78">
        <f t="shared" si="21"/>
        <v>-1771</v>
      </c>
      <c r="HQ17"/>
      <c r="HR17" s="142">
        <v>13</v>
      </c>
      <c r="HS17" s="49"/>
      <c r="HT17" s="122"/>
      <c r="HU17" s="49"/>
      <c r="HV17" s="122"/>
      <c r="HW17" s="49"/>
      <c r="HX17" s="122"/>
      <c r="HY17" s="49"/>
      <c r="HZ17" s="122"/>
      <c r="IA17" s="49"/>
      <c r="IB17" s="122"/>
      <c r="IC17" s="49"/>
      <c r="ID17" s="122"/>
      <c r="IE17" s="49"/>
      <c r="IF17" s="122"/>
      <c r="IG17" s="49"/>
      <c r="IH17" s="122"/>
      <c r="II17" s="49"/>
      <c r="IJ17" s="122"/>
      <c r="IK17" s="49"/>
      <c r="IL17" s="122"/>
      <c r="IM17" s="49"/>
      <c r="IN17" s="122"/>
      <c r="IO17" s="49"/>
      <c r="IP17" s="122"/>
      <c r="IQ17" s="59">
        <f t="shared" si="22"/>
        <v>0</v>
      </c>
      <c r="IR17" s="69">
        <f t="shared" si="23"/>
        <v>1778</v>
      </c>
      <c r="IS17" s="78">
        <f t="shared" si="24"/>
        <v>-1778</v>
      </c>
      <c r="IT17"/>
      <c r="IU17" s="142">
        <v>13</v>
      </c>
      <c r="IV17" s="49"/>
      <c r="IW17" s="122"/>
      <c r="IX17" s="49"/>
      <c r="IY17" s="122"/>
      <c r="IZ17" s="49"/>
      <c r="JA17" s="122"/>
      <c r="JB17" s="49"/>
      <c r="JC17" s="122"/>
      <c r="JD17" s="49"/>
      <c r="JE17" s="122"/>
      <c r="JF17" s="49"/>
      <c r="JG17" s="122"/>
      <c r="JH17" s="49"/>
      <c r="JI17" s="122"/>
      <c r="JJ17" s="49"/>
      <c r="JK17" s="122"/>
      <c r="JL17" s="49"/>
      <c r="JM17" s="122"/>
      <c r="JN17" s="49"/>
      <c r="JO17" s="122"/>
      <c r="JP17" s="49"/>
      <c r="JQ17" s="122"/>
      <c r="JR17" s="49"/>
      <c r="JS17" s="122"/>
      <c r="JT17" s="59">
        <f t="shared" si="25"/>
        <v>0</v>
      </c>
      <c r="JU17" s="69">
        <f t="shared" si="26"/>
        <v>1750</v>
      </c>
      <c r="JV17" s="78">
        <f t="shared" si="27"/>
        <v>-1750</v>
      </c>
      <c r="JW17"/>
      <c r="JX17" s="142">
        <v>13</v>
      </c>
      <c r="JY17" s="49"/>
      <c r="JZ17" s="122"/>
      <c r="KA17" s="49"/>
      <c r="KB17" s="122"/>
      <c r="KC17" s="49"/>
      <c r="KD17" s="122"/>
      <c r="KE17" s="49"/>
      <c r="KF17" s="122"/>
      <c r="KG17" s="49"/>
      <c r="KH17" s="122"/>
      <c r="KI17" s="49"/>
      <c r="KJ17" s="122"/>
      <c r="KK17" s="49"/>
      <c r="KL17" s="122"/>
      <c r="KM17" s="49"/>
      <c r="KN17" s="122"/>
      <c r="KO17" s="49"/>
      <c r="KP17" s="122"/>
      <c r="KQ17" s="49"/>
      <c r="KR17" s="122"/>
      <c r="KS17" s="49"/>
      <c r="KT17" s="122"/>
      <c r="KU17" s="49"/>
      <c r="KV17" s="122"/>
      <c r="KW17" s="59">
        <f t="shared" si="28"/>
        <v>0</v>
      </c>
      <c r="KX17" s="69">
        <f t="shared" si="29"/>
        <v>1750</v>
      </c>
      <c r="KY17" s="78">
        <f t="shared" si="30"/>
        <v>-1750</v>
      </c>
      <c r="KZ17"/>
      <c r="LA17" s="142">
        <v>13</v>
      </c>
      <c r="LB17" s="49"/>
      <c r="LC17" s="122"/>
      <c r="LD17" s="49"/>
      <c r="LE17" s="122"/>
      <c r="LF17" s="49"/>
      <c r="LG17" s="122"/>
      <c r="LH17" s="49"/>
      <c r="LI17" s="122"/>
      <c r="LJ17" s="49"/>
      <c r="LK17" s="122"/>
      <c r="LL17" s="49"/>
      <c r="LM17" s="122"/>
      <c r="LN17" s="49"/>
      <c r="LO17" s="122"/>
      <c r="LP17" s="49"/>
      <c r="LQ17" s="122"/>
      <c r="LR17" s="49"/>
      <c r="LS17" s="122"/>
      <c r="LT17" s="49"/>
      <c r="LU17" s="122"/>
      <c r="LV17" s="49"/>
      <c r="LW17" s="122"/>
      <c r="LX17" s="49"/>
      <c r="LY17" s="122"/>
      <c r="LZ17" s="59">
        <f t="shared" si="31"/>
        <v>0</v>
      </c>
      <c r="MA17" s="69">
        <f t="shared" si="32"/>
        <v>1750</v>
      </c>
      <c r="MB17" s="78">
        <f t="shared" si="33"/>
        <v>-1750</v>
      </c>
      <c r="MC17"/>
      <c r="MD17" s="142">
        <v>13</v>
      </c>
      <c r="ME17" s="49"/>
      <c r="MF17" s="122"/>
      <c r="MG17" s="49"/>
      <c r="MH17" s="122"/>
      <c r="MI17" s="49"/>
      <c r="MJ17" s="122"/>
      <c r="MK17" s="49"/>
      <c r="ML17" s="122"/>
      <c r="MM17" s="49"/>
      <c r="MN17" s="122"/>
      <c r="MO17" s="49"/>
      <c r="MP17" s="122"/>
      <c r="MQ17" s="49"/>
      <c r="MR17" s="122"/>
      <c r="MS17" s="49"/>
      <c r="MT17" s="122"/>
      <c r="MU17" s="49"/>
      <c r="MV17" s="122"/>
      <c r="MW17" s="49"/>
      <c r="MX17" s="122"/>
      <c r="MY17" s="49"/>
      <c r="MZ17" s="122"/>
      <c r="NA17" s="49"/>
      <c r="NB17" s="122"/>
      <c r="NC17" s="59">
        <f t="shared" si="34"/>
        <v>0</v>
      </c>
      <c r="ND17" s="69">
        <f t="shared" si="35"/>
        <v>1757</v>
      </c>
      <c r="NE17" s="78">
        <f t="shared" si="36"/>
        <v>-1757</v>
      </c>
      <c r="NF17"/>
      <c r="NG17" s="142">
        <v>13</v>
      </c>
      <c r="NH17" s="49"/>
      <c r="NI17" s="122"/>
      <c r="NJ17" s="49"/>
      <c r="NK17" s="122"/>
      <c r="NL17" s="49"/>
      <c r="NM17" s="122"/>
      <c r="NN17" s="49"/>
      <c r="NO17" s="122"/>
      <c r="NP17" s="49"/>
      <c r="NQ17" s="122"/>
      <c r="NR17" s="49"/>
      <c r="NS17" s="122"/>
      <c r="NT17" s="49"/>
      <c r="NU17" s="122"/>
      <c r="NV17" s="49"/>
      <c r="NW17" s="122"/>
      <c r="NX17" s="49"/>
      <c r="NY17" s="122"/>
      <c r="NZ17" s="49"/>
      <c r="OA17" s="122"/>
      <c r="OB17" s="49"/>
      <c r="OC17" s="122"/>
      <c r="OD17" s="49"/>
      <c r="OE17" s="122"/>
      <c r="OF17" s="59">
        <f t="shared" si="3"/>
        <v>0</v>
      </c>
      <c r="OG17" s="69">
        <f t="shared" si="37"/>
        <v>1785</v>
      </c>
      <c r="OH17" s="78">
        <f t="shared" si="38"/>
        <v>-1785</v>
      </c>
    </row>
    <row r="18" spans="1:398" x14ac:dyDescent="0.25">
      <c r="A18" s="1">
        <v>14</v>
      </c>
      <c r="B18" t="s">
        <v>56</v>
      </c>
      <c r="C18" s="172"/>
      <c r="E18" s="90" t="s">
        <v>66</v>
      </c>
      <c r="F18" s="90" t="s">
        <v>66</v>
      </c>
      <c r="G18" s="90" t="s">
        <v>66</v>
      </c>
      <c r="H18" s="90" t="s">
        <v>66</v>
      </c>
      <c r="I18" s="90" t="s">
        <v>66</v>
      </c>
      <c r="J18" s="90" t="s">
        <v>66</v>
      </c>
      <c r="K18" s="90" t="s">
        <v>66</v>
      </c>
      <c r="L18" s="90" t="s">
        <v>66</v>
      </c>
      <c r="M18" s="90" t="s">
        <v>66</v>
      </c>
      <c r="N18" s="90" t="s">
        <v>66</v>
      </c>
      <c r="O18" s="90" t="s">
        <v>66</v>
      </c>
      <c r="P18" s="90" t="s">
        <v>66</v>
      </c>
      <c r="Q18" s="90" t="s">
        <v>66</v>
      </c>
      <c r="R18" s="90" t="s">
        <v>66</v>
      </c>
      <c r="S18" s="90" t="s">
        <v>66</v>
      </c>
      <c r="T18" s="90" t="s">
        <v>66</v>
      </c>
      <c r="U18" s="117"/>
      <c r="V18" s="117"/>
      <c r="W18" s="134">
        <v>14</v>
      </c>
      <c r="X18" s="16"/>
      <c r="Y18" s="120"/>
      <c r="Z18" s="16"/>
      <c r="AA18" s="120"/>
      <c r="AB18" s="16"/>
      <c r="AC18" s="120"/>
      <c r="AD18" s="16"/>
      <c r="AE18" s="120"/>
      <c r="AF18" s="16"/>
      <c r="AG18" s="120"/>
      <c r="AH18" s="16"/>
      <c r="AI18" s="120"/>
      <c r="AJ18" s="16"/>
      <c r="AK18" s="120"/>
      <c r="AL18" s="16"/>
      <c r="AM18" s="120"/>
      <c r="AN18" s="16"/>
      <c r="AO18" s="120"/>
      <c r="AP18" s="16"/>
      <c r="AQ18" s="120"/>
      <c r="AR18" s="16"/>
      <c r="AS18" s="120"/>
      <c r="AT18" s="16"/>
      <c r="AU18" s="120"/>
      <c r="AV18" s="59">
        <f t="shared" si="4"/>
        <v>0</v>
      </c>
      <c r="AW18" s="69">
        <f t="shared" si="5"/>
        <v>1778</v>
      </c>
      <c r="AX18" s="78">
        <f t="shared" si="0"/>
        <v>-1778</v>
      </c>
      <c r="AY18" s="77"/>
      <c r="AZ18" s="133">
        <v>14</v>
      </c>
      <c r="BA18" s="16"/>
      <c r="BB18" s="120"/>
      <c r="BC18" s="16"/>
      <c r="BD18" s="120"/>
      <c r="BE18" s="16"/>
      <c r="BF18" s="120"/>
      <c r="BG18" s="16"/>
      <c r="BH18" s="120"/>
      <c r="BI18" s="16"/>
      <c r="BJ18" s="120"/>
      <c r="BK18" s="16"/>
      <c r="BL18" s="120"/>
      <c r="BM18" s="16"/>
      <c r="BN18" s="120"/>
      <c r="BO18" s="16"/>
      <c r="BP18" s="120"/>
      <c r="BQ18" s="16"/>
      <c r="BR18" s="120"/>
      <c r="BS18" s="16"/>
      <c r="BT18" s="120"/>
      <c r="BU18" s="16"/>
      <c r="BV18" s="120"/>
      <c r="BW18" s="16"/>
      <c r="BX18" s="120"/>
      <c r="BY18" s="59">
        <f t="shared" si="6"/>
        <v>0</v>
      </c>
      <c r="BZ18" s="69">
        <f t="shared" si="7"/>
        <v>1778</v>
      </c>
      <c r="CA18" s="78">
        <f t="shared" si="1"/>
        <v>-1778</v>
      </c>
      <c r="CC18" s="133">
        <v>14</v>
      </c>
      <c r="CD18" s="49"/>
      <c r="CE18" s="122"/>
      <c r="CF18" s="49"/>
      <c r="CG18" s="122"/>
      <c r="CH18" s="49"/>
      <c r="CI18" s="122"/>
      <c r="CJ18" s="49"/>
      <c r="CK18" s="122"/>
      <c r="CL18" s="49"/>
      <c r="CM18" s="122"/>
      <c r="CN18" s="49"/>
      <c r="CO18" s="122"/>
      <c r="CP18" s="49"/>
      <c r="CQ18" s="122"/>
      <c r="CR18" s="49"/>
      <c r="CS18" s="122"/>
      <c r="CT18" s="49"/>
      <c r="CU18" s="122"/>
      <c r="CV18" s="49"/>
      <c r="CW18" s="122"/>
      <c r="CX18" s="49"/>
      <c r="CY18" s="122"/>
      <c r="CZ18" s="49"/>
      <c r="DA18" s="122"/>
      <c r="DB18" s="59">
        <f t="shared" si="2"/>
        <v>0</v>
      </c>
      <c r="DC18" s="69">
        <f t="shared" si="8"/>
        <v>1764</v>
      </c>
      <c r="DD18" s="78">
        <f t="shared" si="9"/>
        <v>-1764</v>
      </c>
      <c r="DF18" s="142">
        <v>14</v>
      </c>
      <c r="DG18" s="49"/>
      <c r="DH18" s="122"/>
      <c r="DI18" s="49"/>
      <c r="DJ18" s="122"/>
      <c r="DK18" s="49"/>
      <c r="DL18" s="122"/>
      <c r="DM18" s="49"/>
      <c r="DN18" s="122"/>
      <c r="DO18" s="49"/>
      <c r="DP18" s="122"/>
      <c r="DQ18" s="49"/>
      <c r="DR18" s="122"/>
      <c r="DS18" s="49"/>
      <c r="DT18" s="122"/>
      <c r="DU18" s="49"/>
      <c r="DV18" s="122"/>
      <c r="DW18" s="49"/>
      <c r="DX18" s="122"/>
      <c r="DY18" s="49"/>
      <c r="DZ18" s="122"/>
      <c r="EA18" s="49"/>
      <c r="EB18" s="122"/>
      <c r="EC18" s="49"/>
      <c r="ED18" s="122"/>
      <c r="EE18" s="59">
        <f t="shared" si="10"/>
        <v>0</v>
      </c>
      <c r="EF18" s="69">
        <f t="shared" si="11"/>
        <v>1750</v>
      </c>
      <c r="EG18" s="78">
        <f t="shared" si="12"/>
        <v>-1750</v>
      </c>
      <c r="EI18" s="142">
        <v>14</v>
      </c>
      <c r="EJ18" s="49"/>
      <c r="EK18" s="122"/>
      <c r="EL18" s="49"/>
      <c r="EM18" s="122"/>
      <c r="EN18" s="49"/>
      <c r="EO18" s="122"/>
      <c r="EP18" s="49"/>
      <c r="EQ18" s="122"/>
      <c r="ER18" s="49"/>
      <c r="ES18" s="122"/>
      <c r="ET18" s="49"/>
      <c r="EU18" s="122"/>
      <c r="EV18" s="49"/>
      <c r="EW18" s="122"/>
      <c r="EX18" s="49"/>
      <c r="EY18" s="122"/>
      <c r="EZ18" s="49"/>
      <c r="FA18" s="122"/>
      <c r="FB18" s="49"/>
      <c r="FC18" s="122"/>
      <c r="FD18" s="49"/>
      <c r="FE18" s="122"/>
      <c r="FF18" s="49"/>
      <c r="FG18" s="122"/>
      <c r="FH18" s="59">
        <f t="shared" si="13"/>
        <v>0</v>
      </c>
      <c r="FI18" s="69">
        <f t="shared" si="14"/>
        <v>1757</v>
      </c>
      <c r="FJ18" s="78">
        <f t="shared" si="15"/>
        <v>-1757</v>
      </c>
      <c r="FL18" s="51">
        <v>14</v>
      </c>
      <c r="FM18" s="49"/>
      <c r="FN18" s="122"/>
      <c r="FO18" s="49"/>
      <c r="FP18" s="122"/>
      <c r="FQ18" s="49"/>
      <c r="FR18" s="122"/>
      <c r="FS18" s="49"/>
      <c r="FT18" s="122"/>
      <c r="FU18" s="49"/>
      <c r="FV18" s="122"/>
      <c r="FW18" s="49"/>
      <c r="FX18" s="122"/>
      <c r="FY18" s="49"/>
      <c r="FZ18" s="122"/>
      <c r="GA18" s="49"/>
      <c r="GB18" s="122"/>
      <c r="GC18" s="49"/>
      <c r="GD18" s="122"/>
      <c r="GE18" s="49"/>
      <c r="GF18" s="122"/>
      <c r="GG18" s="49"/>
      <c r="GH18" s="122"/>
      <c r="GI18" s="49"/>
      <c r="GJ18" s="122"/>
      <c r="GK18" s="59">
        <f t="shared" si="16"/>
        <v>0</v>
      </c>
      <c r="GL18" s="69">
        <f t="shared" si="17"/>
        <v>1757</v>
      </c>
      <c r="GM18" s="78">
        <f t="shared" si="18"/>
        <v>-1757</v>
      </c>
      <c r="GO18" s="51">
        <v>14</v>
      </c>
      <c r="GP18" s="49"/>
      <c r="GQ18" s="122"/>
      <c r="GR18" s="49"/>
      <c r="GS18" s="122"/>
      <c r="GT18" s="49"/>
      <c r="GU18" s="122"/>
      <c r="GV18" s="49"/>
      <c r="GW18" s="122"/>
      <c r="GX18" s="49"/>
      <c r="GY18" s="122"/>
      <c r="GZ18" s="49"/>
      <c r="HA18" s="122"/>
      <c r="HB18" s="49"/>
      <c r="HC18" s="122"/>
      <c r="HD18" s="49"/>
      <c r="HE18" s="122"/>
      <c r="HF18" s="49"/>
      <c r="HG18" s="122"/>
      <c r="HH18" s="49"/>
      <c r="HI18" s="122"/>
      <c r="HJ18" s="49"/>
      <c r="HK18" s="122"/>
      <c r="HL18" s="49"/>
      <c r="HM18" s="122"/>
      <c r="HN18" s="59">
        <f t="shared" si="19"/>
        <v>0</v>
      </c>
      <c r="HO18" s="69">
        <f t="shared" si="20"/>
        <v>1771</v>
      </c>
      <c r="HP18" s="78">
        <f t="shared" si="21"/>
        <v>-1771</v>
      </c>
      <c r="HR18" s="142">
        <v>14</v>
      </c>
      <c r="HS18" s="49"/>
      <c r="HT18" s="122"/>
      <c r="HU18" s="49"/>
      <c r="HV18" s="122"/>
      <c r="HW18" s="49"/>
      <c r="HX18" s="122"/>
      <c r="HY18" s="49"/>
      <c r="HZ18" s="122"/>
      <c r="IA18" s="49"/>
      <c r="IB18" s="122"/>
      <c r="IC18" s="49"/>
      <c r="ID18" s="122"/>
      <c r="IE18" s="49"/>
      <c r="IF18" s="122"/>
      <c r="IG18" s="49"/>
      <c r="IH18" s="122"/>
      <c r="II18" s="49"/>
      <c r="IJ18" s="122"/>
      <c r="IK18" s="49"/>
      <c r="IL18" s="122"/>
      <c r="IM18" s="49"/>
      <c r="IN18" s="122"/>
      <c r="IO18" s="49"/>
      <c r="IP18" s="122"/>
      <c r="IQ18" s="59">
        <f t="shared" si="22"/>
        <v>0</v>
      </c>
      <c r="IR18" s="69">
        <f t="shared" si="23"/>
        <v>1778</v>
      </c>
      <c r="IS18" s="78">
        <f t="shared" si="24"/>
        <v>-1778</v>
      </c>
      <c r="IU18" s="142">
        <v>14</v>
      </c>
      <c r="IV18" s="49"/>
      <c r="IW18" s="122"/>
      <c r="IX18" s="49"/>
      <c r="IY18" s="122"/>
      <c r="IZ18" s="49"/>
      <c r="JA18" s="122"/>
      <c r="JB18" s="49"/>
      <c r="JC18" s="122"/>
      <c r="JD18" s="49"/>
      <c r="JE18" s="122"/>
      <c r="JF18" s="49"/>
      <c r="JG18" s="122"/>
      <c r="JH18" s="49"/>
      <c r="JI18" s="122"/>
      <c r="JJ18" s="49"/>
      <c r="JK18" s="122"/>
      <c r="JL18" s="49"/>
      <c r="JM18" s="122"/>
      <c r="JN18" s="49"/>
      <c r="JO18" s="122"/>
      <c r="JP18" s="49"/>
      <c r="JQ18" s="122"/>
      <c r="JR18" s="49"/>
      <c r="JS18" s="122"/>
      <c r="JT18" s="59">
        <f t="shared" si="25"/>
        <v>0</v>
      </c>
      <c r="JU18" s="69">
        <f t="shared" si="26"/>
        <v>1750</v>
      </c>
      <c r="JV18" s="78">
        <f t="shared" si="27"/>
        <v>-1750</v>
      </c>
      <c r="JX18" s="142">
        <v>14</v>
      </c>
      <c r="JY18" s="49"/>
      <c r="JZ18" s="122"/>
      <c r="KA18" s="49"/>
      <c r="KB18" s="122"/>
      <c r="KC18" s="49"/>
      <c r="KD18" s="122"/>
      <c r="KE18" s="49"/>
      <c r="KF18" s="122"/>
      <c r="KG18" s="49"/>
      <c r="KH18" s="122"/>
      <c r="KI18" s="49"/>
      <c r="KJ18" s="122"/>
      <c r="KK18" s="49"/>
      <c r="KL18" s="122"/>
      <c r="KM18" s="49"/>
      <c r="KN18" s="122"/>
      <c r="KO18" s="49"/>
      <c r="KP18" s="122"/>
      <c r="KQ18" s="49"/>
      <c r="KR18" s="122"/>
      <c r="KS18" s="49"/>
      <c r="KT18" s="122"/>
      <c r="KU18" s="49"/>
      <c r="KV18" s="122"/>
      <c r="KW18" s="59">
        <f t="shared" si="28"/>
        <v>0</v>
      </c>
      <c r="KX18" s="69">
        <f t="shared" si="29"/>
        <v>1750</v>
      </c>
      <c r="KY18" s="78">
        <f t="shared" si="30"/>
        <v>-1750</v>
      </c>
      <c r="LA18" s="142">
        <v>14</v>
      </c>
      <c r="LB18" s="49"/>
      <c r="LC18" s="122"/>
      <c r="LD18" s="49"/>
      <c r="LE18" s="122"/>
      <c r="LF18" s="49"/>
      <c r="LG18" s="122"/>
      <c r="LH18" s="49"/>
      <c r="LI18" s="122"/>
      <c r="LJ18" s="49"/>
      <c r="LK18" s="122"/>
      <c r="LL18" s="49"/>
      <c r="LM18" s="122"/>
      <c r="LN18" s="49"/>
      <c r="LO18" s="122"/>
      <c r="LP18" s="49"/>
      <c r="LQ18" s="122"/>
      <c r="LR18" s="49"/>
      <c r="LS18" s="122"/>
      <c r="LT18" s="49"/>
      <c r="LU18" s="122"/>
      <c r="LV18" s="49"/>
      <c r="LW18" s="122"/>
      <c r="LX18" s="49"/>
      <c r="LY18" s="122"/>
      <c r="LZ18" s="59">
        <f t="shared" si="31"/>
        <v>0</v>
      </c>
      <c r="MA18" s="69">
        <f t="shared" si="32"/>
        <v>1750</v>
      </c>
      <c r="MB18" s="78">
        <f t="shared" si="33"/>
        <v>-1750</v>
      </c>
      <c r="MD18" s="142">
        <v>14</v>
      </c>
      <c r="ME18" s="49"/>
      <c r="MF18" s="122"/>
      <c r="MG18" s="49"/>
      <c r="MH18" s="122"/>
      <c r="MI18" s="49"/>
      <c r="MJ18" s="122"/>
      <c r="MK18" s="49"/>
      <c r="ML18" s="122"/>
      <c r="MM18" s="49"/>
      <c r="MN18" s="122"/>
      <c r="MO18" s="49"/>
      <c r="MP18" s="122"/>
      <c r="MQ18" s="49"/>
      <c r="MR18" s="122"/>
      <c r="MS18" s="49"/>
      <c r="MT18" s="122"/>
      <c r="MU18" s="49"/>
      <c r="MV18" s="122"/>
      <c r="MW18" s="49"/>
      <c r="MX18" s="122"/>
      <c r="MY18" s="49"/>
      <c r="MZ18" s="122"/>
      <c r="NA18" s="49"/>
      <c r="NB18" s="122"/>
      <c r="NC18" s="59">
        <f t="shared" si="34"/>
        <v>0</v>
      </c>
      <c r="ND18" s="69">
        <f t="shared" si="35"/>
        <v>1757</v>
      </c>
      <c r="NE18" s="78">
        <f t="shared" si="36"/>
        <v>-1757</v>
      </c>
      <c r="NG18" s="142">
        <v>14</v>
      </c>
      <c r="NH18" s="49"/>
      <c r="NI18" s="122"/>
      <c r="NJ18" s="49"/>
      <c r="NK18" s="122"/>
      <c r="NL18" s="49"/>
      <c r="NM18" s="122"/>
      <c r="NN18" s="49"/>
      <c r="NO18" s="122"/>
      <c r="NP18" s="49"/>
      <c r="NQ18" s="122"/>
      <c r="NR18" s="49"/>
      <c r="NS18" s="122"/>
      <c r="NT18" s="49"/>
      <c r="NU18" s="122"/>
      <c r="NV18" s="49"/>
      <c r="NW18" s="122"/>
      <c r="NX18" s="49"/>
      <c r="NY18" s="122"/>
      <c r="NZ18" s="49"/>
      <c r="OA18" s="122"/>
      <c r="OB18" s="49"/>
      <c r="OC18" s="122"/>
      <c r="OD18" s="49"/>
      <c r="OE18" s="122"/>
      <c r="OF18" s="59">
        <f t="shared" si="3"/>
        <v>0</v>
      </c>
      <c r="OG18" s="69">
        <f t="shared" si="37"/>
        <v>1785</v>
      </c>
      <c r="OH18" s="78">
        <f t="shared" si="38"/>
        <v>-1785</v>
      </c>
    </row>
    <row r="19" spans="1:398" x14ac:dyDescent="0.25">
      <c r="A19" s="1">
        <v>15</v>
      </c>
      <c r="B19" t="s">
        <v>57</v>
      </c>
      <c r="D19" s="103" t="s">
        <v>65</v>
      </c>
      <c r="E19" s="83">
        <f>E17*7</f>
        <v>1743</v>
      </c>
      <c r="F19" s="83">
        <f t="shared" ref="F19:T19" si="41">F17*7</f>
        <v>1750</v>
      </c>
      <c r="G19" s="83">
        <f t="shared" si="41"/>
        <v>1750</v>
      </c>
      <c r="H19" s="83">
        <f t="shared" si="41"/>
        <v>1778</v>
      </c>
      <c r="I19" s="83">
        <f t="shared" si="41"/>
        <v>1778</v>
      </c>
      <c r="J19" s="83">
        <f t="shared" si="41"/>
        <v>1764</v>
      </c>
      <c r="K19" s="83">
        <f t="shared" si="41"/>
        <v>1750</v>
      </c>
      <c r="L19" s="83">
        <f t="shared" si="41"/>
        <v>1757</v>
      </c>
      <c r="M19" s="83">
        <f t="shared" si="41"/>
        <v>1757</v>
      </c>
      <c r="N19" s="83">
        <f t="shared" si="41"/>
        <v>1771</v>
      </c>
      <c r="O19" s="83">
        <f t="shared" si="41"/>
        <v>1778</v>
      </c>
      <c r="P19" s="83">
        <f t="shared" si="41"/>
        <v>1750</v>
      </c>
      <c r="Q19" s="83">
        <f t="shared" si="41"/>
        <v>1750</v>
      </c>
      <c r="R19" s="83">
        <f t="shared" si="41"/>
        <v>1750</v>
      </c>
      <c r="S19" s="83">
        <f t="shared" si="41"/>
        <v>1757</v>
      </c>
      <c r="T19" s="83">
        <f t="shared" si="41"/>
        <v>1785</v>
      </c>
      <c r="U19" s="117"/>
      <c r="V19" s="117"/>
      <c r="W19" s="134">
        <v>15</v>
      </c>
      <c r="X19" s="16"/>
      <c r="Y19" s="120"/>
      <c r="Z19" s="16"/>
      <c r="AA19" s="120"/>
      <c r="AB19" s="16"/>
      <c r="AC19" s="120"/>
      <c r="AD19" s="16"/>
      <c r="AE19" s="120"/>
      <c r="AF19" s="16"/>
      <c r="AG19" s="120"/>
      <c r="AH19" s="16"/>
      <c r="AI19" s="120"/>
      <c r="AJ19" s="16"/>
      <c r="AK19" s="120"/>
      <c r="AL19" s="16"/>
      <c r="AM19" s="120"/>
      <c r="AN19" s="16"/>
      <c r="AO19" s="120"/>
      <c r="AP19" s="16"/>
      <c r="AQ19" s="120"/>
      <c r="AR19" s="16"/>
      <c r="AS19" s="120"/>
      <c r="AT19" s="16"/>
      <c r="AU19" s="120"/>
      <c r="AV19" s="59">
        <f t="shared" si="4"/>
        <v>0</v>
      </c>
      <c r="AW19" s="69">
        <f t="shared" si="5"/>
        <v>1778</v>
      </c>
      <c r="AX19" s="78">
        <f t="shared" si="0"/>
        <v>-1778</v>
      </c>
      <c r="AY19" s="77"/>
      <c r="AZ19" s="133">
        <v>15</v>
      </c>
      <c r="BA19" s="16"/>
      <c r="BB19" s="120"/>
      <c r="BC19" s="16"/>
      <c r="BD19" s="120"/>
      <c r="BE19" s="16"/>
      <c r="BF19" s="120"/>
      <c r="BG19" s="16"/>
      <c r="BH19" s="120"/>
      <c r="BI19" s="16"/>
      <c r="BJ19" s="120"/>
      <c r="BK19" s="16"/>
      <c r="BL19" s="120"/>
      <c r="BM19" s="16"/>
      <c r="BN19" s="120"/>
      <c r="BO19" s="16"/>
      <c r="BP19" s="120"/>
      <c r="BQ19" s="16"/>
      <c r="BR19" s="120"/>
      <c r="BS19" s="16"/>
      <c r="BT19" s="120"/>
      <c r="BU19" s="16"/>
      <c r="BV19" s="120"/>
      <c r="BW19" s="16"/>
      <c r="BX19" s="120"/>
      <c r="BY19" s="59">
        <f t="shared" si="6"/>
        <v>0</v>
      </c>
      <c r="BZ19" s="69">
        <f t="shared" si="7"/>
        <v>1778</v>
      </c>
      <c r="CA19" s="78">
        <f t="shared" si="1"/>
        <v>-1778</v>
      </c>
      <c r="CC19" s="133">
        <v>15</v>
      </c>
      <c r="CD19" s="49"/>
      <c r="CE19" s="122"/>
      <c r="CF19" s="49"/>
      <c r="CG19" s="122"/>
      <c r="CH19" s="49"/>
      <c r="CI19" s="122"/>
      <c r="CJ19" s="49"/>
      <c r="CK19" s="122"/>
      <c r="CL19" s="49"/>
      <c r="CM19" s="122"/>
      <c r="CN19" s="49"/>
      <c r="CO19" s="122"/>
      <c r="CP19" s="49"/>
      <c r="CQ19" s="122"/>
      <c r="CR19" s="49"/>
      <c r="CS19" s="122"/>
      <c r="CT19" s="49"/>
      <c r="CU19" s="122"/>
      <c r="CV19" s="49"/>
      <c r="CW19" s="122"/>
      <c r="CX19" s="49"/>
      <c r="CY19" s="122"/>
      <c r="CZ19" s="49"/>
      <c r="DA19" s="122"/>
      <c r="DB19" s="59">
        <f t="shared" si="2"/>
        <v>0</v>
      </c>
      <c r="DC19" s="69">
        <f t="shared" si="8"/>
        <v>1764</v>
      </c>
      <c r="DD19" s="78">
        <f t="shared" si="9"/>
        <v>-1764</v>
      </c>
      <c r="DF19" s="142">
        <v>15</v>
      </c>
      <c r="DG19" s="49"/>
      <c r="DH19" s="122"/>
      <c r="DI19" s="49"/>
      <c r="DJ19" s="122"/>
      <c r="DK19" s="49"/>
      <c r="DL19" s="122"/>
      <c r="DM19" s="49"/>
      <c r="DN19" s="122"/>
      <c r="DO19" s="49"/>
      <c r="DP19" s="122"/>
      <c r="DQ19" s="49"/>
      <c r="DR19" s="122"/>
      <c r="DS19" s="49"/>
      <c r="DT19" s="122"/>
      <c r="DU19" s="49"/>
      <c r="DV19" s="122"/>
      <c r="DW19" s="49"/>
      <c r="DX19" s="122"/>
      <c r="DY19" s="49"/>
      <c r="DZ19" s="122"/>
      <c r="EA19" s="49"/>
      <c r="EB19" s="122"/>
      <c r="EC19" s="49"/>
      <c r="ED19" s="122"/>
      <c r="EE19" s="59">
        <f t="shared" si="10"/>
        <v>0</v>
      </c>
      <c r="EF19" s="69">
        <f t="shared" si="11"/>
        <v>1750</v>
      </c>
      <c r="EG19" s="78">
        <f t="shared" si="12"/>
        <v>-1750</v>
      </c>
      <c r="EI19" s="142">
        <v>15</v>
      </c>
      <c r="EJ19" s="49"/>
      <c r="EK19" s="122"/>
      <c r="EL19" s="49"/>
      <c r="EM19" s="122"/>
      <c r="EN19" s="49"/>
      <c r="EO19" s="122"/>
      <c r="EP19" s="49"/>
      <c r="EQ19" s="122"/>
      <c r="ER19" s="49"/>
      <c r="ES19" s="122"/>
      <c r="ET19" s="49"/>
      <c r="EU19" s="122"/>
      <c r="EV19" s="49"/>
      <c r="EW19" s="122"/>
      <c r="EX19" s="49"/>
      <c r="EY19" s="122"/>
      <c r="EZ19" s="49"/>
      <c r="FA19" s="122"/>
      <c r="FB19" s="49"/>
      <c r="FC19" s="122"/>
      <c r="FD19" s="49"/>
      <c r="FE19" s="122"/>
      <c r="FF19" s="49"/>
      <c r="FG19" s="122"/>
      <c r="FH19" s="59">
        <f t="shared" si="13"/>
        <v>0</v>
      </c>
      <c r="FI19" s="69">
        <f t="shared" si="14"/>
        <v>1757</v>
      </c>
      <c r="FJ19" s="78">
        <f t="shared" si="15"/>
        <v>-1757</v>
      </c>
      <c r="FL19" s="51">
        <v>15</v>
      </c>
      <c r="FM19" s="49"/>
      <c r="FN19" s="122"/>
      <c r="FO19" s="49"/>
      <c r="FP19" s="122"/>
      <c r="FQ19" s="49"/>
      <c r="FR19" s="122"/>
      <c r="FS19" s="49"/>
      <c r="FT19" s="122"/>
      <c r="FU19" s="49"/>
      <c r="FV19" s="122"/>
      <c r="FW19" s="49"/>
      <c r="FX19" s="122"/>
      <c r="FY19" s="49"/>
      <c r="FZ19" s="122"/>
      <c r="GA19" s="49"/>
      <c r="GB19" s="122"/>
      <c r="GC19" s="49"/>
      <c r="GD19" s="122"/>
      <c r="GE19" s="49"/>
      <c r="GF19" s="122"/>
      <c r="GG19" s="49"/>
      <c r="GH19" s="122"/>
      <c r="GI19" s="49"/>
      <c r="GJ19" s="122"/>
      <c r="GK19" s="59">
        <f t="shared" si="16"/>
        <v>0</v>
      </c>
      <c r="GL19" s="69">
        <f t="shared" si="17"/>
        <v>1757</v>
      </c>
      <c r="GM19" s="78">
        <f t="shared" si="18"/>
        <v>-1757</v>
      </c>
      <c r="GO19" s="51">
        <v>15</v>
      </c>
      <c r="GP19" s="49"/>
      <c r="GQ19" s="122"/>
      <c r="GR19" s="49"/>
      <c r="GS19" s="122"/>
      <c r="GT19" s="49"/>
      <c r="GU19" s="122"/>
      <c r="GV19" s="49"/>
      <c r="GW19" s="122"/>
      <c r="GX19" s="49"/>
      <c r="GY19" s="122"/>
      <c r="GZ19" s="49"/>
      <c r="HA19" s="122"/>
      <c r="HB19" s="49"/>
      <c r="HC19" s="122"/>
      <c r="HD19" s="49"/>
      <c r="HE19" s="122"/>
      <c r="HF19" s="49"/>
      <c r="HG19" s="122"/>
      <c r="HH19" s="49"/>
      <c r="HI19" s="122"/>
      <c r="HJ19" s="49"/>
      <c r="HK19" s="122"/>
      <c r="HL19" s="49"/>
      <c r="HM19" s="122"/>
      <c r="HN19" s="59">
        <f t="shared" si="19"/>
        <v>0</v>
      </c>
      <c r="HO19" s="69">
        <f t="shared" si="20"/>
        <v>1771</v>
      </c>
      <c r="HP19" s="78">
        <f t="shared" si="21"/>
        <v>-1771</v>
      </c>
      <c r="HR19" s="142">
        <v>15</v>
      </c>
      <c r="HS19" s="49"/>
      <c r="HT19" s="122"/>
      <c r="HU19" s="49"/>
      <c r="HV19" s="122"/>
      <c r="HW19" s="49"/>
      <c r="HX19" s="122"/>
      <c r="HY19" s="49"/>
      <c r="HZ19" s="122"/>
      <c r="IA19" s="49"/>
      <c r="IB19" s="122"/>
      <c r="IC19" s="49"/>
      <c r="ID19" s="122"/>
      <c r="IE19" s="49"/>
      <c r="IF19" s="122"/>
      <c r="IG19" s="49"/>
      <c r="IH19" s="122"/>
      <c r="II19" s="49"/>
      <c r="IJ19" s="122"/>
      <c r="IK19" s="49"/>
      <c r="IL19" s="122"/>
      <c r="IM19" s="49"/>
      <c r="IN19" s="122"/>
      <c r="IO19" s="49"/>
      <c r="IP19" s="122"/>
      <c r="IQ19" s="59">
        <f t="shared" si="22"/>
        <v>0</v>
      </c>
      <c r="IR19" s="69">
        <f t="shared" si="23"/>
        <v>1778</v>
      </c>
      <c r="IS19" s="78">
        <f>(IQ19-$AW$5)</f>
        <v>-1778</v>
      </c>
      <c r="IU19" s="142">
        <v>15</v>
      </c>
      <c r="IV19" s="49"/>
      <c r="IW19" s="122"/>
      <c r="IX19" s="49"/>
      <c r="IY19" s="122"/>
      <c r="IZ19" s="49"/>
      <c r="JA19" s="122"/>
      <c r="JB19" s="49"/>
      <c r="JC19" s="122"/>
      <c r="JD19" s="49"/>
      <c r="JE19" s="122"/>
      <c r="JF19" s="49"/>
      <c r="JG19" s="122"/>
      <c r="JH19" s="49"/>
      <c r="JI19" s="122"/>
      <c r="JJ19" s="49"/>
      <c r="JK19" s="122"/>
      <c r="JL19" s="49"/>
      <c r="JM19" s="122"/>
      <c r="JN19" s="49"/>
      <c r="JO19" s="122"/>
      <c r="JP19" s="49"/>
      <c r="JQ19" s="122"/>
      <c r="JR19" s="49"/>
      <c r="JS19" s="122"/>
      <c r="JT19" s="59">
        <f t="shared" si="25"/>
        <v>0</v>
      </c>
      <c r="JU19" s="69">
        <f t="shared" si="26"/>
        <v>1750</v>
      </c>
      <c r="JV19" s="78">
        <f t="shared" si="27"/>
        <v>-1750</v>
      </c>
      <c r="JX19" s="142">
        <v>15</v>
      </c>
      <c r="JY19" s="49"/>
      <c r="JZ19" s="122"/>
      <c r="KA19" s="49"/>
      <c r="KB19" s="122"/>
      <c r="KC19" s="49"/>
      <c r="KD19" s="122"/>
      <c r="KE19" s="49"/>
      <c r="KF19" s="122"/>
      <c r="KG19" s="49"/>
      <c r="KH19" s="122"/>
      <c r="KI19" s="49"/>
      <c r="KJ19" s="122"/>
      <c r="KK19" s="49"/>
      <c r="KL19" s="122"/>
      <c r="KM19" s="49"/>
      <c r="KN19" s="122"/>
      <c r="KO19" s="49"/>
      <c r="KP19" s="122"/>
      <c r="KQ19" s="49"/>
      <c r="KR19" s="122"/>
      <c r="KS19" s="49"/>
      <c r="KT19" s="122"/>
      <c r="KU19" s="49"/>
      <c r="KV19" s="122"/>
      <c r="KW19" s="59">
        <f t="shared" si="28"/>
        <v>0</v>
      </c>
      <c r="KX19" s="69">
        <f t="shared" si="29"/>
        <v>1750</v>
      </c>
      <c r="KY19" s="78">
        <f t="shared" si="30"/>
        <v>-1750</v>
      </c>
      <c r="LA19" s="142">
        <v>15</v>
      </c>
      <c r="LB19" s="49"/>
      <c r="LC19" s="122"/>
      <c r="LD19" s="49"/>
      <c r="LE19" s="122"/>
      <c r="LF19" s="49"/>
      <c r="LG19" s="122"/>
      <c r="LH19" s="49"/>
      <c r="LI19" s="122"/>
      <c r="LJ19" s="49"/>
      <c r="LK19" s="122"/>
      <c r="LL19" s="49"/>
      <c r="LM19" s="122"/>
      <c r="LN19" s="49"/>
      <c r="LO19" s="122"/>
      <c r="LP19" s="49"/>
      <c r="LQ19" s="122"/>
      <c r="LR19" s="49"/>
      <c r="LS19" s="122"/>
      <c r="LT19" s="49"/>
      <c r="LU19" s="122"/>
      <c r="LV19" s="49"/>
      <c r="LW19" s="122"/>
      <c r="LX19" s="49"/>
      <c r="LY19" s="122"/>
      <c r="LZ19" s="59">
        <f t="shared" si="31"/>
        <v>0</v>
      </c>
      <c r="MA19" s="69">
        <f t="shared" si="32"/>
        <v>1750</v>
      </c>
      <c r="MB19" s="78">
        <f t="shared" si="33"/>
        <v>-1750</v>
      </c>
      <c r="MD19" s="142">
        <v>15</v>
      </c>
      <c r="ME19" s="49"/>
      <c r="MF19" s="122"/>
      <c r="MG19" s="49"/>
      <c r="MH19" s="122"/>
      <c r="MI19" s="49"/>
      <c r="MJ19" s="122"/>
      <c r="MK19" s="49"/>
      <c r="ML19" s="122"/>
      <c r="MM19" s="49"/>
      <c r="MN19" s="122"/>
      <c r="MO19" s="49"/>
      <c r="MP19" s="122"/>
      <c r="MQ19" s="49"/>
      <c r="MR19" s="122"/>
      <c r="MS19" s="49"/>
      <c r="MT19" s="122"/>
      <c r="MU19" s="49"/>
      <c r="MV19" s="122"/>
      <c r="MW19" s="49"/>
      <c r="MX19" s="122"/>
      <c r="MY19" s="49"/>
      <c r="MZ19" s="122"/>
      <c r="NA19" s="49"/>
      <c r="NB19" s="122"/>
      <c r="NC19" s="59">
        <f t="shared" si="34"/>
        <v>0</v>
      </c>
      <c r="ND19" s="69">
        <f t="shared" si="35"/>
        <v>1757</v>
      </c>
      <c r="NE19" s="78">
        <f t="shared" si="36"/>
        <v>-1757</v>
      </c>
      <c r="NG19" s="142">
        <v>15</v>
      </c>
      <c r="NH19" s="49"/>
      <c r="NI19" s="122"/>
      <c r="NJ19" s="49"/>
      <c r="NK19" s="122"/>
      <c r="NL19" s="49"/>
      <c r="NM19" s="122"/>
      <c r="NN19" s="49"/>
      <c r="NO19" s="122"/>
      <c r="NP19" s="49"/>
      <c r="NQ19" s="122"/>
      <c r="NR19" s="49"/>
      <c r="NS19" s="122"/>
      <c r="NT19" s="49"/>
      <c r="NU19" s="122"/>
      <c r="NV19" s="49"/>
      <c r="NW19" s="122"/>
      <c r="NX19" s="49"/>
      <c r="NY19" s="122"/>
      <c r="NZ19" s="49"/>
      <c r="OA19" s="122"/>
      <c r="OB19" s="49"/>
      <c r="OC19" s="122"/>
      <c r="OD19" s="49"/>
      <c r="OE19" s="122"/>
      <c r="OF19" s="59">
        <f t="shared" si="3"/>
        <v>0</v>
      </c>
      <c r="OG19" s="69">
        <f t="shared" si="37"/>
        <v>1785</v>
      </c>
      <c r="OH19" s="78">
        <f t="shared" si="38"/>
        <v>-1785</v>
      </c>
    </row>
    <row r="20" spans="1:398" x14ac:dyDescent="0.25">
      <c r="A20" s="1">
        <v>16</v>
      </c>
      <c r="B20" t="s">
        <v>58</v>
      </c>
      <c r="D20" s="82"/>
      <c r="E20" s="83"/>
      <c r="F20" s="83"/>
      <c r="G20" s="83"/>
      <c r="H20" s="83"/>
      <c r="I20" s="83"/>
      <c r="J20" s="82"/>
      <c r="K20" s="94"/>
      <c r="L20" s="82"/>
      <c r="M20" s="82"/>
      <c r="N20" s="82"/>
      <c r="O20" s="82"/>
      <c r="P20" s="82"/>
      <c r="Q20" s="82"/>
      <c r="R20" s="82"/>
      <c r="S20" s="82"/>
      <c r="T20" s="82"/>
      <c r="U20" s="117"/>
      <c r="V20" s="117"/>
      <c r="W20" s="134">
        <v>16</v>
      </c>
      <c r="X20" s="16"/>
      <c r="Y20" s="120"/>
      <c r="Z20" s="16"/>
      <c r="AA20" s="120"/>
      <c r="AB20" s="16"/>
      <c r="AC20" s="120"/>
      <c r="AD20" s="16"/>
      <c r="AE20" s="120"/>
      <c r="AF20" s="16"/>
      <c r="AG20" s="120"/>
      <c r="AH20" s="16"/>
      <c r="AI20" s="120"/>
      <c r="AJ20" s="16"/>
      <c r="AK20" s="120"/>
      <c r="AL20" s="16"/>
      <c r="AM20" s="120"/>
      <c r="AN20" s="16"/>
      <c r="AO20" s="120"/>
      <c r="AP20" s="16"/>
      <c r="AQ20" s="120"/>
      <c r="AR20" s="16"/>
      <c r="AS20" s="120"/>
      <c r="AT20" s="16"/>
      <c r="AU20" s="120"/>
      <c r="AV20" s="59">
        <f t="shared" si="4"/>
        <v>0</v>
      </c>
      <c r="AW20" s="69">
        <f t="shared" si="5"/>
        <v>1778</v>
      </c>
      <c r="AX20" s="78">
        <f t="shared" si="0"/>
        <v>-1778</v>
      </c>
      <c r="AY20" s="77"/>
      <c r="AZ20" s="133">
        <v>16</v>
      </c>
      <c r="BA20" s="16"/>
      <c r="BB20" s="120"/>
      <c r="BC20" s="16"/>
      <c r="BD20" s="120"/>
      <c r="BE20" s="16"/>
      <c r="BF20" s="120"/>
      <c r="BG20" s="16"/>
      <c r="BH20" s="120"/>
      <c r="BI20" s="16"/>
      <c r="BJ20" s="120"/>
      <c r="BK20" s="16"/>
      <c r="BL20" s="120"/>
      <c r="BM20" s="16"/>
      <c r="BN20" s="120"/>
      <c r="BO20" s="16"/>
      <c r="BP20" s="120"/>
      <c r="BQ20" s="16"/>
      <c r="BR20" s="120"/>
      <c r="BS20" s="16"/>
      <c r="BT20" s="120"/>
      <c r="BU20" s="16"/>
      <c r="BV20" s="120"/>
      <c r="BW20" s="16"/>
      <c r="BX20" s="120"/>
      <c r="BY20" s="59">
        <f t="shared" si="6"/>
        <v>0</v>
      </c>
      <c r="BZ20" s="69">
        <f t="shared" si="7"/>
        <v>1778</v>
      </c>
      <c r="CA20" s="78">
        <f t="shared" si="1"/>
        <v>-1778</v>
      </c>
      <c r="CC20" s="133">
        <v>16</v>
      </c>
      <c r="CD20" s="49"/>
      <c r="CE20" s="122"/>
      <c r="CF20" s="49"/>
      <c r="CG20" s="122"/>
      <c r="CH20" s="49"/>
      <c r="CI20" s="122"/>
      <c r="CJ20" s="49"/>
      <c r="CK20" s="122"/>
      <c r="CL20" s="49"/>
      <c r="CM20" s="122"/>
      <c r="CN20" s="49"/>
      <c r="CO20" s="122"/>
      <c r="CP20" s="49"/>
      <c r="CQ20" s="122"/>
      <c r="CR20" s="49"/>
      <c r="CS20" s="122"/>
      <c r="CT20" s="49"/>
      <c r="CU20" s="122"/>
      <c r="CV20" s="49"/>
      <c r="CW20" s="122"/>
      <c r="CX20" s="49"/>
      <c r="CY20" s="122"/>
      <c r="CZ20" s="49"/>
      <c r="DA20" s="122"/>
      <c r="DB20" s="59">
        <f t="shared" si="2"/>
        <v>0</v>
      </c>
      <c r="DC20" s="69">
        <f t="shared" si="8"/>
        <v>1764</v>
      </c>
      <c r="DD20" s="78">
        <f t="shared" si="9"/>
        <v>-1764</v>
      </c>
      <c r="DF20" s="142">
        <v>16</v>
      </c>
      <c r="DG20" s="49"/>
      <c r="DH20" s="122"/>
      <c r="DI20" s="49"/>
      <c r="DJ20" s="122"/>
      <c r="DK20" s="49"/>
      <c r="DL20" s="122"/>
      <c r="DM20" s="49"/>
      <c r="DN20" s="122"/>
      <c r="DO20" s="49"/>
      <c r="DP20" s="122"/>
      <c r="DQ20" s="49"/>
      <c r="DR20" s="122"/>
      <c r="DS20" s="49"/>
      <c r="DT20" s="122"/>
      <c r="DU20" s="49"/>
      <c r="DV20" s="122"/>
      <c r="DW20" s="49"/>
      <c r="DX20" s="122"/>
      <c r="DY20" s="49"/>
      <c r="DZ20" s="122"/>
      <c r="EA20" s="49"/>
      <c r="EB20" s="122"/>
      <c r="EC20" s="49"/>
      <c r="ED20" s="122"/>
      <c r="EE20" s="59">
        <f t="shared" si="10"/>
        <v>0</v>
      </c>
      <c r="EF20" s="69">
        <f t="shared" si="11"/>
        <v>1750</v>
      </c>
      <c r="EG20" s="78">
        <f t="shared" si="12"/>
        <v>-1750</v>
      </c>
      <c r="EI20" s="142">
        <v>16</v>
      </c>
      <c r="EJ20" s="49"/>
      <c r="EK20" s="122"/>
      <c r="EL20" s="49"/>
      <c r="EM20" s="122"/>
      <c r="EN20" s="49"/>
      <c r="EO20" s="122"/>
      <c r="EP20" s="49"/>
      <c r="EQ20" s="122"/>
      <c r="ER20" s="49"/>
      <c r="ES20" s="122"/>
      <c r="ET20" s="49"/>
      <c r="EU20" s="122"/>
      <c r="EV20" s="49"/>
      <c r="EW20" s="122"/>
      <c r="EX20" s="49"/>
      <c r="EY20" s="122"/>
      <c r="EZ20" s="49"/>
      <c r="FA20" s="122"/>
      <c r="FB20" s="49"/>
      <c r="FC20" s="122"/>
      <c r="FD20" s="49"/>
      <c r="FE20" s="122"/>
      <c r="FF20" s="49"/>
      <c r="FG20" s="122"/>
      <c r="FH20" s="59">
        <f t="shared" si="13"/>
        <v>0</v>
      </c>
      <c r="FI20" s="69">
        <f t="shared" si="14"/>
        <v>1757</v>
      </c>
      <c r="FJ20" s="78">
        <f t="shared" si="15"/>
        <v>-1757</v>
      </c>
      <c r="FL20" s="51">
        <v>16</v>
      </c>
      <c r="FM20" s="49"/>
      <c r="FN20" s="122"/>
      <c r="FO20" s="49"/>
      <c r="FP20" s="122"/>
      <c r="FQ20" s="49"/>
      <c r="FR20" s="122"/>
      <c r="FS20" s="49"/>
      <c r="FT20" s="122"/>
      <c r="FU20" s="49"/>
      <c r="FV20" s="122"/>
      <c r="FW20" s="49"/>
      <c r="FX20" s="122"/>
      <c r="FY20" s="49"/>
      <c r="FZ20" s="122"/>
      <c r="GA20" s="49"/>
      <c r="GB20" s="122"/>
      <c r="GC20" s="49"/>
      <c r="GD20" s="122"/>
      <c r="GE20" s="49"/>
      <c r="GF20" s="122"/>
      <c r="GG20" s="49"/>
      <c r="GH20" s="122"/>
      <c r="GI20" s="49"/>
      <c r="GJ20" s="122"/>
      <c r="GK20" s="59">
        <f t="shared" si="16"/>
        <v>0</v>
      </c>
      <c r="GL20" s="69">
        <f t="shared" si="17"/>
        <v>1757</v>
      </c>
      <c r="GM20" s="78">
        <f t="shared" si="18"/>
        <v>-1757</v>
      </c>
      <c r="GO20" s="51">
        <v>16</v>
      </c>
      <c r="GP20" s="49"/>
      <c r="GQ20" s="122"/>
      <c r="GR20" s="49"/>
      <c r="GS20" s="122"/>
      <c r="GT20" s="49"/>
      <c r="GU20" s="122"/>
      <c r="GV20" s="49"/>
      <c r="GW20" s="122"/>
      <c r="GX20" s="49"/>
      <c r="GY20" s="122"/>
      <c r="GZ20" s="49"/>
      <c r="HA20" s="122"/>
      <c r="HB20" s="49"/>
      <c r="HC20" s="122"/>
      <c r="HD20" s="49"/>
      <c r="HE20" s="122"/>
      <c r="HF20" s="49"/>
      <c r="HG20" s="122"/>
      <c r="HH20" s="49"/>
      <c r="HI20" s="122"/>
      <c r="HJ20" s="49"/>
      <c r="HK20" s="122"/>
      <c r="HL20" s="49"/>
      <c r="HM20" s="122"/>
      <c r="HN20" s="59">
        <f t="shared" si="19"/>
        <v>0</v>
      </c>
      <c r="HO20" s="69">
        <f t="shared" si="20"/>
        <v>1771</v>
      </c>
      <c r="HP20" s="78">
        <f t="shared" si="21"/>
        <v>-1771</v>
      </c>
      <c r="HR20" s="142">
        <v>16</v>
      </c>
      <c r="HS20" s="49"/>
      <c r="HT20" s="122"/>
      <c r="HU20" s="49"/>
      <c r="HV20" s="122"/>
      <c r="HW20" s="49"/>
      <c r="HX20" s="122"/>
      <c r="HY20" s="49"/>
      <c r="HZ20" s="122"/>
      <c r="IA20" s="49"/>
      <c r="IB20" s="122"/>
      <c r="IC20" s="49"/>
      <c r="ID20" s="122"/>
      <c r="IE20" s="49"/>
      <c r="IF20" s="122"/>
      <c r="IG20" s="49"/>
      <c r="IH20" s="122"/>
      <c r="II20" s="49"/>
      <c r="IJ20" s="122"/>
      <c r="IK20" s="49"/>
      <c r="IL20" s="122"/>
      <c r="IM20" s="49"/>
      <c r="IN20" s="122"/>
      <c r="IO20" s="49"/>
      <c r="IP20" s="122"/>
      <c r="IQ20" s="59">
        <f t="shared" si="22"/>
        <v>0</v>
      </c>
      <c r="IR20" s="69">
        <f t="shared" si="23"/>
        <v>1778</v>
      </c>
      <c r="IS20" s="78">
        <f t="shared" ref="IS20:IS22" si="42">(IQ20-$AW$5)</f>
        <v>-1778</v>
      </c>
      <c r="IU20" s="142">
        <v>16</v>
      </c>
      <c r="IV20" s="49"/>
      <c r="IW20" s="122"/>
      <c r="IX20" s="49"/>
      <c r="IY20" s="122"/>
      <c r="IZ20" s="49"/>
      <c r="JA20" s="122"/>
      <c r="JB20" s="49"/>
      <c r="JC20" s="122"/>
      <c r="JD20" s="49"/>
      <c r="JE20" s="122"/>
      <c r="JF20" s="49"/>
      <c r="JG20" s="122"/>
      <c r="JH20" s="49"/>
      <c r="JI20" s="122"/>
      <c r="JJ20" s="49"/>
      <c r="JK20" s="122"/>
      <c r="JL20" s="49"/>
      <c r="JM20" s="122"/>
      <c r="JN20" s="49"/>
      <c r="JO20" s="122"/>
      <c r="JP20" s="49"/>
      <c r="JQ20" s="122"/>
      <c r="JR20" s="49"/>
      <c r="JS20" s="122"/>
      <c r="JT20" s="59">
        <f t="shared" si="25"/>
        <v>0</v>
      </c>
      <c r="JU20" s="69">
        <f t="shared" si="26"/>
        <v>1750</v>
      </c>
      <c r="JV20" s="78">
        <f t="shared" si="27"/>
        <v>-1750</v>
      </c>
      <c r="JX20" s="142">
        <v>16</v>
      </c>
      <c r="JY20" s="49"/>
      <c r="JZ20" s="122"/>
      <c r="KA20" s="49"/>
      <c r="KB20" s="122"/>
      <c r="KC20" s="49"/>
      <c r="KD20" s="122"/>
      <c r="KE20" s="49"/>
      <c r="KF20" s="122"/>
      <c r="KG20" s="49"/>
      <c r="KH20" s="122"/>
      <c r="KI20" s="49"/>
      <c r="KJ20" s="122"/>
      <c r="KK20" s="49"/>
      <c r="KL20" s="122"/>
      <c r="KM20" s="49"/>
      <c r="KN20" s="122"/>
      <c r="KO20" s="49"/>
      <c r="KP20" s="122"/>
      <c r="KQ20" s="49"/>
      <c r="KR20" s="122"/>
      <c r="KS20" s="49"/>
      <c r="KT20" s="122"/>
      <c r="KU20" s="49"/>
      <c r="KV20" s="122"/>
      <c r="KW20" s="59">
        <f t="shared" si="28"/>
        <v>0</v>
      </c>
      <c r="KX20" s="69">
        <f t="shared" si="29"/>
        <v>1750</v>
      </c>
      <c r="KY20" s="78">
        <f t="shared" si="30"/>
        <v>-1750</v>
      </c>
      <c r="LA20" s="142">
        <v>16</v>
      </c>
      <c r="LB20" s="49"/>
      <c r="LC20" s="122"/>
      <c r="LD20" s="49"/>
      <c r="LE20" s="122"/>
      <c r="LF20" s="49"/>
      <c r="LG20" s="122"/>
      <c r="LH20" s="49"/>
      <c r="LI20" s="122"/>
      <c r="LJ20" s="49"/>
      <c r="LK20" s="122"/>
      <c r="LL20" s="49"/>
      <c r="LM20" s="122"/>
      <c r="LN20" s="49"/>
      <c r="LO20" s="122"/>
      <c r="LP20" s="49"/>
      <c r="LQ20" s="122"/>
      <c r="LR20" s="49"/>
      <c r="LS20" s="122"/>
      <c r="LT20" s="49"/>
      <c r="LU20" s="122"/>
      <c r="LV20" s="49"/>
      <c r="LW20" s="122"/>
      <c r="LX20" s="49"/>
      <c r="LY20" s="122"/>
      <c r="LZ20" s="59">
        <f t="shared" si="31"/>
        <v>0</v>
      </c>
      <c r="MA20" s="69">
        <f t="shared" si="32"/>
        <v>1750</v>
      </c>
      <c r="MB20" s="78">
        <f t="shared" si="33"/>
        <v>-1750</v>
      </c>
      <c r="MD20" s="142">
        <v>16</v>
      </c>
      <c r="ME20" s="49"/>
      <c r="MF20" s="122"/>
      <c r="MG20" s="49"/>
      <c r="MH20" s="122"/>
      <c r="MI20" s="49"/>
      <c r="MJ20" s="122"/>
      <c r="MK20" s="49"/>
      <c r="ML20" s="122"/>
      <c r="MM20" s="49"/>
      <c r="MN20" s="122"/>
      <c r="MO20" s="49"/>
      <c r="MP20" s="122"/>
      <c r="MQ20" s="49"/>
      <c r="MR20" s="122"/>
      <c r="MS20" s="49"/>
      <c r="MT20" s="122"/>
      <c r="MU20" s="49"/>
      <c r="MV20" s="122"/>
      <c r="MW20" s="49"/>
      <c r="MX20" s="122"/>
      <c r="MY20" s="49"/>
      <c r="MZ20" s="122"/>
      <c r="NA20" s="49"/>
      <c r="NB20" s="122"/>
      <c r="NC20" s="59">
        <f t="shared" si="34"/>
        <v>0</v>
      </c>
      <c r="ND20" s="69">
        <f t="shared" si="35"/>
        <v>1757</v>
      </c>
      <c r="NE20" s="78">
        <f t="shared" si="36"/>
        <v>-1757</v>
      </c>
      <c r="NG20" s="142">
        <v>16</v>
      </c>
      <c r="NH20" s="49"/>
      <c r="NI20" s="122"/>
      <c r="NJ20" s="49"/>
      <c r="NK20" s="122"/>
      <c r="NL20" s="49"/>
      <c r="NM20" s="122"/>
      <c r="NN20" s="49"/>
      <c r="NO20" s="122"/>
      <c r="NP20" s="49"/>
      <c r="NQ20" s="122"/>
      <c r="NR20" s="49"/>
      <c r="NS20" s="122"/>
      <c r="NT20" s="49"/>
      <c r="NU20" s="122"/>
      <c r="NV20" s="49"/>
      <c r="NW20" s="122"/>
      <c r="NX20" s="49"/>
      <c r="NY20" s="122"/>
      <c r="NZ20" s="49"/>
      <c r="OA20" s="122"/>
      <c r="OB20" s="49"/>
      <c r="OC20" s="122"/>
      <c r="OD20" s="49"/>
      <c r="OE20" s="122"/>
      <c r="OF20" s="59">
        <f t="shared" si="3"/>
        <v>0</v>
      </c>
      <c r="OG20" s="69">
        <f t="shared" si="37"/>
        <v>1785</v>
      </c>
      <c r="OH20" s="78">
        <f t="shared" si="38"/>
        <v>-1785</v>
      </c>
    </row>
    <row r="21" spans="1:398" x14ac:dyDescent="0.25">
      <c r="A21" s="1">
        <v>17</v>
      </c>
      <c r="B21" t="s">
        <v>59</v>
      </c>
      <c r="U21" s="117"/>
      <c r="V21" s="117"/>
      <c r="W21" s="134">
        <v>17</v>
      </c>
      <c r="X21" s="16"/>
      <c r="Y21" s="120"/>
      <c r="Z21" s="16"/>
      <c r="AA21" s="120"/>
      <c r="AB21" s="16"/>
      <c r="AC21" s="120"/>
      <c r="AD21" s="16"/>
      <c r="AE21" s="120"/>
      <c r="AF21" s="16"/>
      <c r="AG21" s="120"/>
      <c r="AH21" s="16"/>
      <c r="AI21" s="120"/>
      <c r="AJ21" s="16"/>
      <c r="AK21" s="120"/>
      <c r="AL21" s="16"/>
      <c r="AM21" s="120"/>
      <c r="AN21" s="16"/>
      <c r="AO21" s="120"/>
      <c r="AP21" s="16"/>
      <c r="AQ21" s="120"/>
      <c r="AR21" s="16"/>
      <c r="AS21" s="120"/>
      <c r="AT21" s="16"/>
      <c r="AU21" s="120"/>
      <c r="AV21" s="59">
        <f t="shared" si="4"/>
        <v>0</v>
      </c>
      <c r="AW21" s="69">
        <f t="shared" si="5"/>
        <v>1778</v>
      </c>
      <c r="AX21" s="78">
        <f t="shared" si="0"/>
        <v>-1778</v>
      </c>
      <c r="AY21" s="77"/>
      <c r="AZ21" s="133">
        <v>17</v>
      </c>
      <c r="BA21" s="16"/>
      <c r="BB21" s="120"/>
      <c r="BC21" s="16"/>
      <c r="BD21" s="120"/>
      <c r="BE21" s="16"/>
      <c r="BF21" s="120"/>
      <c r="BG21" s="16"/>
      <c r="BH21" s="120"/>
      <c r="BI21" s="16"/>
      <c r="BJ21" s="120"/>
      <c r="BK21" s="16"/>
      <c r="BL21" s="120"/>
      <c r="BM21" s="16"/>
      <c r="BN21" s="120"/>
      <c r="BO21" s="16"/>
      <c r="BP21" s="120"/>
      <c r="BQ21" s="16"/>
      <c r="BR21" s="120"/>
      <c r="BS21" s="16"/>
      <c r="BT21" s="120"/>
      <c r="BU21" s="16"/>
      <c r="BV21" s="120"/>
      <c r="BW21" s="16"/>
      <c r="BX21" s="120"/>
      <c r="BY21" s="59">
        <f t="shared" si="6"/>
        <v>0</v>
      </c>
      <c r="BZ21" s="69">
        <f t="shared" si="7"/>
        <v>1778</v>
      </c>
      <c r="CA21" s="78">
        <f t="shared" si="1"/>
        <v>-1778</v>
      </c>
      <c r="CC21" s="133">
        <v>17</v>
      </c>
      <c r="CD21" s="49"/>
      <c r="CE21" s="122"/>
      <c r="CF21" s="49"/>
      <c r="CG21" s="122"/>
      <c r="CH21" s="49"/>
      <c r="CI21" s="122"/>
      <c r="CJ21" s="49"/>
      <c r="CK21" s="122"/>
      <c r="CL21" s="49"/>
      <c r="CM21" s="122"/>
      <c r="CN21" s="49"/>
      <c r="CO21" s="122"/>
      <c r="CP21" s="49"/>
      <c r="CQ21" s="122"/>
      <c r="CR21" s="49"/>
      <c r="CS21" s="122"/>
      <c r="CT21" s="49"/>
      <c r="CU21" s="122"/>
      <c r="CV21" s="49"/>
      <c r="CW21" s="122"/>
      <c r="CX21" s="49"/>
      <c r="CY21" s="122"/>
      <c r="CZ21" s="49"/>
      <c r="DA21" s="122"/>
      <c r="DB21" s="59">
        <f t="shared" si="2"/>
        <v>0</v>
      </c>
      <c r="DC21" s="69">
        <f t="shared" si="8"/>
        <v>1764</v>
      </c>
      <c r="DD21" s="78">
        <f t="shared" si="9"/>
        <v>-1764</v>
      </c>
      <c r="DF21" s="142">
        <v>17</v>
      </c>
      <c r="DG21" s="49"/>
      <c r="DH21" s="122"/>
      <c r="DI21" s="49"/>
      <c r="DJ21" s="122"/>
      <c r="DK21" s="49"/>
      <c r="DL21" s="122"/>
      <c r="DM21" s="49"/>
      <c r="DN21" s="122"/>
      <c r="DO21" s="49"/>
      <c r="DP21" s="122"/>
      <c r="DQ21" s="49"/>
      <c r="DR21" s="122"/>
      <c r="DS21" s="49"/>
      <c r="DT21" s="122"/>
      <c r="DU21" s="49"/>
      <c r="DV21" s="122"/>
      <c r="DW21" s="49"/>
      <c r="DX21" s="122"/>
      <c r="DY21" s="49"/>
      <c r="DZ21" s="122"/>
      <c r="EA21" s="49"/>
      <c r="EB21" s="122"/>
      <c r="EC21" s="49"/>
      <c r="ED21" s="122"/>
      <c r="EE21" s="59">
        <f t="shared" si="10"/>
        <v>0</v>
      </c>
      <c r="EF21" s="69">
        <f t="shared" si="11"/>
        <v>1750</v>
      </c>
      <c r="EG21" s="78">
        <f t="shared" si="12"/>
        <v>-1750</v>
      </c>
      <c r="EI21" s="142">
        <v>17</v>
      </c>
      <c r="EJ21" s="49"/>
      <c r="EK21" s="122"/>
      <c r="EL21" s="49"/>
      <c r="EM21" s="122"/>
      <c r="EN21" s="49"/>
      <c r="EO21" s="122"/>
      <c r="EP21" s="49"/>
      <c r="EQ21" s="122"/>
      <c r="ER21" s="49"/>
      <c r="ES21" s="122"/>
      <c r="ET21" s="49"/>
      <c r="EU21" s="122"/>
      <c r="EV21" s="49"/>
      <c r="EW21" s="122"/>
      <c r="EX21" s="49"/>
      <c r="EY21" s="122"/>
      <c r="EZ21" s="49"/>
      <c r="FA21" s="122"/>
      <c r="FB21" s="49"/>
      <c r="FC21" s="122"/>
      <c r="FD21" s="49"/>
      <c r="FE21" s="122"/>
      <c r="FF21" s="49"/>
      <c r="FG21" s="122"/>
      <c r="FH21" s="59">
        <f t="shared" si="13"/>
        <v>0</v>
      </c>
      <c r="FI21" s="69">
        <f t="shared" si="14"/>
        <v>1757</v>
      </c>
      <c r="FJ21" s="78">
        <f t="shared" si="15"/>
        <v>-1757</v>
      </c>
      <c r="FL21" s="51">
        <v>17</v>
      </c>
      <c r="FM21" s="49"/>
      <c r="FN21" s="122"/>
      <c r="FO21" s="49"/>
      <c r="FP21" s="122"/>
      <c r="FQ21" s="49"/>
      <c r="FR21" s="122"/>
      <c r="FS21" s="49"/>
      <c r="FT21" s="122"/>
      <c r="FU21" s="49"/>
      <c r="FV21" s="122"/>
      <c r="FW21" s="49"/>
      <c r="FX21" s="122"/>
      <c r="FY21" s="49"/>
      <c r="FZ21" s="122"/>
      <c r="GA21" s="49"/>
      <c r="GB21" s="122"/>
      <c r="GC21" s="49"/>
      <c r="GD21" s="122"/>
      <c r="GE21" s="49"/>
      <c r="GF21" s="122"/>
      <c r="GG21" s="49"/>
      <c r="GH21" s="122"/>
      <c r="GI21" s="49"/>
      <c r="GJ21" s="122"/>
      <c r="GK21" s="59">
        <f t="shared" si="16"/>
        <v>0</v>
      </c>
      <c r="GL21" s="69">
        <f t="shared" si="17"/>
        <v>1757</v>
      </c>
      <c r="GM21" s="78">
        <f t="shared" si="18"/>
        <v>-1757</v>
      </c>
      <c r="GO21" s="51">
        <v>17</v>
      </c>
      <c r="GP21" s="49"/>
      <c r="GQ21" s="122"/>
      <c r="GR21" s="49"/>
      <c r="GS21" s="122"/>
      <c r="GT21" s="49"/>
      <c r="GU21" s="122"/>
      <c r="GV21" s="49"/>
      <c r="GW21" s="122"/>
      <c r="GX21" s="49"/>
      <c r="GY21" s="122"/>
      <c r="GZ21" s="49"/>
      <c r="HA21" s="122"/>
      <c r="HB21" s="49"/>
      <c r="HC21" s="122"/>
      <c r="HD21" s="49"/>
      <c r="HE21" s="122"/>
      <c r="HF21" s="49"/>
      <c r="HG21" s="122"/>
      <c r="HH21" s="49"/>
      <c r="HI21" s="122"/>
      <c r="HJ21" s="49"/>
      <c r="HK21" s="122"/>
      <c r="HL21" s="49"/>
      <c r="HM21" s="122"/>
      <c r="HN21" s="59">
        <f t="shared" si="19"/>
        <v>0</v>
      </c>
      <c r="HO21" s="69">
        <f t="shared" si="20"/>
        <v>1771</v>
      </c>
      <c r="HP21" s="78">
        <f t="shared" si="21"/>
        <v>-1771</v>
      </c>
      <c r="HR21" s="142">
        <v>17</v>
      </c>
      <c r="HS21" s="49"/>
      <c r="HT21" s="122"/>
      <c r="HU21" s="49"/>
      <c r="HV21" s="122"/>
      <c r="HW21" s="49"/>
      <c r="HX21" s="122"/>
      <c r="HY21" s="49"/>
      <c r="HZ21" s="122"/>
      <c r="IA21" s="49"/>
      <c r="IB21" s="122"/>
      <c r="IC21" s="49"/>
      <c r="ID21" s="122"/>
      <c r="IE21" s="49"/>
      <c r="IF21" s="122"/>
      <c r="IG21" s="49"/>
      <c r="IH21" s="122"/>
      <c r="II21" s="49"/>
      <c r="IJ21" s="122"/>
      <c r="IK21" s="49"/>
      <c r="IL21" s="122"/>
      <c r="IM21" s="49"/>
      <c r="IN21" s="122"/>
      <c r="IO21" s="49"/>
      <c r="IP21" s="122"/>
      <c r="IQ21" s="59">
        <f t="shared" si="22"/>
        <v>0</v>
      </c>
      <c r="IR21" s="69">
        <f t="shared" si="23"/>
        <v>1778</v>
      </c>
      <c r="IS21" s="78">
        <f t="shared" si="42"/>
        <v>-1778</v>
      </c>
      <c r="IU21" s="142">
        <v>17</v>
      </c>
      <c r="IV21" s="49"/>
      <c r="IW21" s="122"/>
      <c r="IX21" s="49"/>
      <c r="IY21" s="122"/>
      <c r="IZ21" s="49"/>
      <c r="JA21" s="122"/>
      <c r="JB21" s="49"/>
      <c r="JC21" s="122"/>
      <c r="JD21" s="49"/>
      <c r="JE21" s="122"/>
      <c r="JF21" s="49"/>
      <c r="JG21" s="122"/>
      <c r="JH21" s="49"/>
      <c r="JI21" s="122"/>
      <c r="JJ21" s="49"/>
      <c r="JK21" s="122"/>
      <c r="JL21" s="49"/>
      <c r="JM21" s="122"/>
      <c r="JN21" s="49"/>
      <c r="JO21" s="122"/>
      <c r="JP21" s="49"/>
      <c r="JQ21" s="122"/>
      <c r="JR21" s="49"/>
      <c r="JS21" s="122"/>
      <c r="JT21" s="59">
        <f t="shared" si="25"/>
        <v>0</v>
      </c>
      <c r="JU21" s="69">
        <f t="shared" si="26"/>
        <v>1750</v>
      </c>
      <c r="JV21" s="78">
        <f t="shared" si="27"/>
        <v>-1750</v>
      </c>
      <c r="JX21" s="142">
        <v>17</v>
      </c>
      <c r="JY21" s="49"/>
      <c r="JZ21" s="122"/>
      <c r="KA21" s="49"/>
      <c r="KB21" s="122"/>
      <c r="KC21" s="49"/>
      <c r="KD21" s="122"/>
      <c r="KE21" s="49"/>
      <c r="KF21" s="122"/>
      <c r="KG21" s="49"/>
      <c r="KH21" s="122"/>
      <c r="KI21" s="49"/>
      <c r="KJ21" s="122"/>
      <c r="KK21" s="49"/>
      <c r="KL21" s="122"/>
      <c r="KM21" s="49"/>
      <c r="KN21" s="122"/>
      <c r="KO21" s="49"/>
      <c r="KP21" s="122"/>
      <c r="KQ21" s="49"/>
      <c r="KR21" s="122"/>
      <c r="KS21" s="49"/>
      <c r="KT21" s="122"/>
      <c r="KU21" s="49"/>
      <c r="KV21" s="122"/>
      <c r="KW21" s="59">
        <f t="shared" si="28"/>
        <v>0</v>
      </c>
      <c r="KX21" s="69">
        <f t="shared" si="29"/>
        <v>1750</v>
      </c>
      <c r="KY21" s="78">
        <f t="shared" si="30"/>
        <v>-1750</v>
      </c>
      <c r="LA21" s="142">
        <v>17</v>
      </c>
      <c r="LB21" s="49"/>
      <c r="LC21" s="122"/>
      <c r="LD21" s="49"/>
      <c r="LE21" s="122"/>
      <c r="LF21" s="49"/>
      <c r="LG21" s="122"/>
      <c r="LH21" s="49"/>
      <c r="LI21" s="122"/>
      <c r="LJ21" s="49"/>
      <c r="LK21" s="122"/>
      <c r="LL21" s="49"/>
      <c r="LM21" s="122"/>
      <c r="LN21" s="49"/>
      <c r="LO21" s="122"/>
      <c r="LP21" s="49"/>
      <c r="LQ21" s="122"/>
      <c r="LR21" s="49"/>
      <c r="LS21" s="122"/>
      <c r="LT21" s="49"/>
      <c r="LU21" s="122"/>
      <c r="LV21" s="49"/>
      <c r="LW21" s="122"/>
      <c r="LX21" s="49"/>
      <c r="LY21" s="122"/>
      <c r="LZ21" s="59">
        <f t="shared" si="31"/>
        <v>0</v>
      </c>
      <c r="MA21" s="69">
        <f t="shared" si="32"/>
        <v>1750</v>
      </c>
      <c r="MB21" s="78">
        <f t="shared" si="33"/>
        <v>-1750</v>
      </c>
      <c r="MD21" s="142">
        <v>17</v>
      </c>
      <c r="ME21" s="49"/>
      <c r="MF21" s="122"/>
      <c r="MG21" s="49"/>
      <c r="MH21" s="122"/>
      <c r="MI21" s="49"/>
      <c r="MJ21" s="122"/>
      <c r="MK21" s="49"/>
      <c r="ML21" s="122"/>
      <c r="MM21" s="49"/>
      <c r="MN21" s="122"/>
      <c r="MO21" s="49"/>
      <c r="MP21" s="122"/>
      <c r="MQ21" s="49"/>
      <c r="MR21" s="122"/>
      <c r="MS21" s="49"/>
      <c r="MT21" s="122"/>
      <c r="MU21" s="49"/>
      <c r="MV21" s="122"/>
      <c r="MW21" s="49"/>
      <c r="MX21" s="122"/>
      <c r="MY21" s="49"/>
      <c r="MZ21" s="122"/>
      <c r="NA21" s="49"/>
      <c r="NB21" s="122"/>
      <c r="NC21" s="59">
        <f t="shared" si="34"/>
        <v>0</v>
      </c>
      <c r="ND21" s="69">
        <f t="shared" si="35"/>
        <v>1757</v>
      </c>
      <c r="NE21" s="78">
        <f t="shared" si="36"/>
        <v>-1757</v>
      </c>
      <c r="NG21" s="142">
        <v>17</v>
      </c>
      <c r="NH21" s="49"/>
      <c r="NI21" s="122"/>
      <c r="NJ21" s="49"/>
      <c r="NK21" s="122"/>
      <c r="NL21" s="49"/>
      <c r="NM21" s="122"/>
      <c r="NN21" s="49"/>
      <c r="NO21" s="122"/>
      <c r="NP21" s="49"/>
      <c r="NQ21" s="122"/>
      <c r="NR21" s="49"/>
      <c r="NS21" s="122"/>
      <c r="NT21" s="49"/>
      <c r="NU21" s="122"/>
      <c r="NV21" s="49"/>
      <c r="NW21" s="122"/>
      <c r="NX21" s="49"/>
      <c r="NY21" s="122"/>
      <c r="NZ21" s="49"/>
      <c r="OA21" s="122"/>
      <c r="OB21" s="49"/>
      <c r="OC21" s="122"/>
      <c r="OD21" s="49"/>
      <c r="OE21" s="122"/>
      <c r="OF21" s="59">
        <f t="shared" si="3"/>
        <v>0</v>
      </c>
      <c r="OG21" s="69">
        <f t="shared" si="37"/>
        <v>1785</v>
      </c>
      <c r="OH21" s="78">
        <f t="shared" si="38"/>
        <v>-1785</v>
      </c>
    </row>
    <row r="22" spans="1:398" x14ac:dyDescent="0.25">
      <c r="A22" s="1">
        <v>18</v>
      </c>
      <c r="B22" t="s">
        <v>60</v>
      </c>
      <c r="U22" s="117"/>
      <c r="V22" s="117"/>
      <c r="W22" s="134">
        <v>18</v>
      </c>
      <c r="X22" s="17"/>
      <c r="Y22" s="121"/>
      <c r="Z22" s="17"/>
      <c r="AA22" s="121"/>
      <c r="AB22" s="17"/>
      <c r="AC22" s="121"/>
      <c r="AD22" s="17"/>
      <c r="AE22" s="121"/>
      <c r="AF22" s="16"/>
      <c r="AG22" s="121"/>
      <c r="AH22" s="17"/>
      <c r="AI22" s="121"/>
      <c r="AJ22" s="17"/>
      <c r="AK22" s="121"/>
      <c r="AL22" s="17"/>
      <c r="AM22" s="121"/>
      <c r="AN22" s="17"/>
      <c r="AO22" s="121"/>
      <c r="AP22" s="17"/>
      <c r="AQ22" s="121"/>
      <c r="AR22" s="17"/>
      <c r="AS22" s="121"/>
      <c r="AT22" s="17"/>
      <c r="AU22" s="121"/>
      <c r="AV22" s="60">
        <f t="shared" si="4"/>
        <v>0</v>
      </c>
      <c r="AW22" s="72">
        <f t="shared" si="5"/>
        <v>1778</v>
      </c>
      <c r="AX22" s="79">
        <f t="shared" si="0"/>
        <v>-1778</v>
      </c>
      <c r="AY22" s="77"/>
      <c r="AZ22" s="133">
        <v>18</v>
      </c>
      <c r="BA22" s="17"/>
      <c r="BB22" s="121"/>
      <c r="BC22" s="17"/>
      <c r="BD22" s="121"/>
      <c r="BE22" s="17"/>
      <c r="BF22" s="121"/>
      <c r="BG22" s="17"/>
      <c r="BH22" s="121"/>
      <c r="BI22" s="17"/>
      <c r="BJ22" s="121"/>
      <c r="BK22" s="17"/>
      <c r="BL22" s="121"/>
      <c r="BM22" s="17"/>
      <c r="BN22" s="121"/>
      <c r="BO22" s="17"/>
      <c r="BP22" s="121"/>
      <c r="BQ22" s="17"/>
      <c r="BR22" s="121"/>
      <c r="BS22" s="17"/>
      <c r="BT22" s="121"/>
      <c r="BU22" s="17"/>
      <c r="BV22" s="121"/>
      <c r="BW22" s="17"/>
      <c r="BX22" s="121"/>
      <c r="BY22" s="60">
        <f t="shared" si="6"/>
        <v>0</v>
      </c>
      <c r="BZ22" s="72">
        <f t="shared" si="7"/>
        <v>1778</v>
      </c>
      <c r="CA22" s="79">
        <f t="shared" si="1"/>
        <v>-1778</v>
      </c>
      <c r="CC22" s="133">
        <v>18</v>
      </c>
      <c r="CD22" s="50"/>
      <c r="CE22" s="123"/>
      <c r="CF22" s="50"/>
      <c r="CG22" s="123"/>
      <c r="CH22" s="50"/>
      <c r="CI22" s="123"/>
      <c r="CJ22" s="50"/>
      <c r="CK22" s="123"/>
      <c r="CL22" s="50"/>
      <c r="CM22" s="123"/>
      <c r="CN22" s="50"/>
      <c r="CO22" s="123"/>
      <c r="CP22" s="50"/>
      <c r="CQ22" s="123"/>
      <c r="CR22" s="50"/>
      <c r="CS22" s="123"/>
      <c r="CT22" s="50"/>
      <c r="CU22" s="123"/>
      <c r="CV22" s="50"/>
      <c r="CW22" s="123"/>
      <c r="CX22" s="50"/>
      <c r="CY22" s="123"/>
      <c r="CZ22" s="50"/>
      <c r="DA22" s="123"/>
      <c r="DB22" s="60">
        <f t="shared" si="2"/>
        <v>0</v>
      </c>
      <c r="DC22" s="72">
        <f t="shared" si="8"/>
        <v>1764</v>
      </c>
      <c r="DD22" s="79">
        <f t="shared" si="9"/>
        <v>-1764</v>
      </c>
      <c r="DF22" s="142">
        <v>18</v>
      </c>
      <c r="DG22" s="50"/>
      <c r="DH22" s="123"/>
      <c r="DI22" s="50"/>
      <c r="DJ22" s="123"/>
      <c r="DK22" s="50"/>
      <c r="DL22" s="123"/>
      <c r="DM22" s="50"/>
      <c r="DN22" s="123"/>
      <c r="DO22" s="50"/>
      <c r="DP22" s="123"/>
      <c r="DQ22" s="50"/>
      <c r="DR22" s="123"/>
      <c r="DS22" s="50"/>
      <c r="DT22" s="123"/>
      <c r="DU22" s="50"/>
      <c r="DV22" s="123"/>
      <c r="DW22" s="50"/>
      <c r="DX22" s="123"/>
      <c r="DY22" s="50"/>
      <c r="DZ22" s="123"/>
      <c r="EA22" s="50"/>
      <c r="EB22" s="123"/>
      <c r="EC22" s="50"/>
      <c r="ED22" s="123"/>
      <c r="EE22" s="60">
        <f t="shared" si="10"/>
        <v>0</v>
      </c>
      <c r="EF22" s="72">
        <f t="shared" si="11"/>
        <v>1750</v>
      </c>
      <c r="EG22" s="79">
        <f t="shared" si="12"/>
        <v>-1750</v>
      </c>
      <c r="EI22" s="142">
        <v>18</v>
      </c>
      <c r="EJ22" s="50"/>
      <c r="EK22" s="123"/>
      <c r="EL22" s="50"/>
      <c r="EM22" s="123"/>
      <c r="EN22" s="50"/>
      <c r="EO22" s="123"/>
      <c r="EP22" s="50"/>
      <c r="EQ22" s="123"/>
      <c r="ER22" s="50"/>
      <c r="ES22" s="123"/>
      <c r="ET22" s="50"/>
      <c r="EU22" s="123"/>
      <c r="EV22" s="50"/>
      <c r="EW22" s="123"/>
      <c r="EX22" s="50"/>
      <c r="EY22" s="123"/>
      <c r="EZ22" s="50"/>
      <c r="FA22" s="123"/>
      <c r="FB22" s="50"/>
      <c r="FC22" s="123"/>
      <c r="FD22" s="50"/>
      <c r="FE22" s="123"/>
      <c r="FF22" s="50"/>
      <c r="FG22" s="123"/>
      <c r="FH22" s="60">
        <f t="shared" si="13"/>
        <v>0</v>
      </c>
      <c r="FI22" s="72">
        <f t="shared" si="14"/>
        <v>1757</v>
      </c>
      <c r="FJ22" s="79">
        <f t="shared" si="15"/>
        <v>-1757</v>
      </c>
      <c r="FL22" s="51">
        <v>18</v>
      </c>
      <c r="FM22" s="50"/>
      <c r="FN22" s="123"/>
      <c r="FO22" s="50"/>
      <c r="FP22" s="123"/>
      <c r="FQ22" s="50"/>
      <c r="FR22" s="123"/>
      <c r="FS22" s="50"/>
      <c r="FT22" s="123"/>
      <c r="FU22" s="50"/>
      <c r="FV22" s="123"/>
      <c r="FW22" s="50"/>
      <c r="FX22" s="123"/>
      <c r="FY22" s="50"/>
      <c r="FZ22" s="123"/>
      <c r="GA22" s="50"/>
      <c r="GB22" s="123"/>
      <c r="GC22" s="50"/>
      <c r="GD22" s="123"/>
      <c r="GE22" s="50"/>
      <c r="GF22" s="123"/>
      <c r="GG22" s="50"/>
      <c r="GH22" s="123"/>
      <c r="GI22" s="50"/>
      <c r="GJ22" s="123"/>
      <c r="GK22" s="60">
        <f t="shared" si="16"/>
        <v>0</v>
      </c>
      <c r="GL22" s="72">
        <f t="shared" si="17"/>
        <v>1757</v>
      </c>
      <c r="GM22" s="79">
        <f t="shared" si="18"/>
        <v>-1757</v>
      </c>
      <c r="GO22" s="51">
        <v>18</v>
      </c>
      <c r="GP22" s="50"/>
      <c r="GQ22" s="123"/>
      <c r="GR22" s="50"/>
      <c r="GS22" s="123"/>
      <c r="GT22" s="50"/>
      <c r="GU22" s="123"/>
      <c r="GV22" s="50"/>
      <c r="GW22" s="123"/>
      <c r="GX22" s="50"/>
      <c r="GY22" s="123"/>
      <c r="GZ22" s="50"/>
      <c r="HA22" s="123"/>
      <c r="HB22" s="50"/>
      <c r="HC22" s="123"/>
      <c r="HD22" s="50"/>
      <c r="HE22" s="123"/>
      <c r="HF22" s="50"/>
      <c r="HG22" s="123"/>
      <c r="HH22" s="50"/>
      <c r="HI22" s="123"/>
      <c r="HJ22" s="50"/>
      <c r="HK22" s="123"/>
      <c r="HL22" s="50"/>
      <c r="HM22" s="123"/>
      <c r="HN22" s="60">
        <f t="shared" si="19"/>
        <v>0</v>
      </c>
      <c r="HO22" s="72">
        <f t="shared" si="20"/>
        <v>1771</v>
      </c>
      <c r="HP22" s="79">
        <f t="shared" si="21"/>
        <v>-1771</v>
      </c>
      <c r="HR22" s="142">
        <v>18</v>
      </c>
      <c r="HS22" s="50"/>
      <c r="HT22" s="123"/>
      <c r="HU22" s="50"/>
      <c r="HV22" s="123"/>
      <c r="HW22" s="50"/>
      <c r="HX22" s="123"/>
      <c r="HY22" s="50"/>
      <c r="HZ22" s="123"/>
      <c r="IA22" s="50"/>
      <c r="IB22" s="123"/>
      <c r="IC22" s="50"/>
      <c r="ID22" s="123"/>
      <c r="IE22" s="50"/>
      <c r="IF22" s="123"/>
      <c r="IG22" s="50"/>
      <c r="IH22" s="123"/>
      <c r="II22" s="50"/>
      <c r="IJ22" s="123"/>
      <c r="IK22" s="50"/>
      <c r="IL22" s="123"/>
      <c r="IM22" s="50"/>
      <c r="IN22" s="123"/>
      <c r="IO22" s="50"/>
      <c r="IP22" s="123"/>
      <c r="IQ22" s="60">
        <f t="shared" si="22"/>
        <v>0</v>
      </c>
      <c r="IR22" s="72">
        <f t="shared" si="23"/>
        <v>1778</v>
      </c>
      <c r="IS22" s="79">
        <f t="shared" si="42"/>
        <v>-1778</v>
      </c>
      <c r="IU22" s="142">
        <v>18</v>
      </c>
      <c r="IV22" s="50"/>
      <c r="IW22" s="123"/>
      <c r="IX22" s="50"/>
      <c r="IY22" s="123"/>
      <c r="IZ22" s="50"/>
      <c r="JA22" s="123"/>
      <c r="JB22" s="50"/>
      <c r="JC22" s="123"/>
      <c r="JD22" s="50"/>
      <c r="JE22" s="123"/>
      <c r="JF22" s="50"/>
      <c r="JG22" s="123"/>
      <c r="JH22" s="50"/>
      <c r="JI22" s="123"/>
      <c r="JJ22" s="50"/>
      <c r="JK22" s="123"/>
      <c r="JL22" s="50"/>
      <c r="JM22" s="123"/>
      <c r="JN22" s="50"/>
      <c r="JO22" s="123"/>
      <c r="JP22" s="50"/>
      <c r="JQ22" s="123"/>
      <c r="JR22" s="50"/>
      <c r="JS22" s="123"/>
      <c r="JT22" s="60">
        <f t="shared" si="25"/>
        <v>0</v>
      </c>
      <c r="JU22" s="72">
        <f t="shared" si="26"/>
        <v>1750</v>
      </c>
      <c r="JV22" s="79">
        <f t="shared" si="27"/>
        <v>-1750</v>
      </c>
      <c r="JX22" s="142">
        <v>18</v>
      </c>
      <c r="JY22" s="50"/>
      <c r="JZ22" s="123"/>
      <c r="KA22" s="50"/>
      <c r="KB22" s="123"/>
      <c r="KC22" s="50"/>
      <c r="KD22" s="123"/>
      <c r="KE22" s="50"/>
      <c r="KF22" s="123"/>
      <c r="KG22" s="50"/>
      <c r="KH22" s="123"/>
      <c r="KI22" s="50"/>
      <c r="KJ22" s="123"/>
      <c r="KK22" s="50"/>
      <c r="KL22" s="123"/>
      <c r="KM22" s="50"/>
      <c r="KN22" s="123"/>
      <c r="KO22" s="50"/>
      <c r="KP22" s="123"/>
      <c r="KQ22" s="50"/>
      <c r="KR22" s="123"/>
      <c r="KS22" s="50"/>
      <c r="KT22" s="123"/>
      <c r="KU22" s="50"/>
      <c r="KV22" s="123"/>
      <c r="KW22" s="60">
        <f t="shared" si="28"/>
        <v>0</v>
      </c>
      <c r="KX22" s="72">
        <f t="shared" si="29"/>
        <v>1750</v>
      </c>
      <c r="KY22" s="79">
        <f t="shared" si="30"/>
        <v>-1750</v>
      </c>
      <c r="LA22" s="142">
        <v>18</v>
      </c>
      <c r="LB22" s="50"/>
      <c r="LC22" s="123"/>
      <c r="LD22" s="50"/>
      <c r="LE22" s="123"/>
      <c r="LF22" s="50"/>
      <c r="LG22" s="123"/>
      <c r="LH22" s="50"/>
      <c r="LI22" s="123"/>
      <c r="LJ22" s="50"/>
      <c r="LK22" s="123"/>
      <c r="LL22" s="50"/>
      <c r="LM22" s="123"/>
      <c r="LN22" s="50"/>
      <c r="LO22" s="123"/>
      <c r="LP22" s="50"/>
      <c r="LQ22" s="123"/>
      <c r="LR22" s="50"/>
      <c r="LS22" s="123"/>
      <c r="LT22" s="50"/>
      <c r="LU22" s="123"/>
      <c r="LV22" s="50"/>
      <c r="LW22" s="123"/>
      <c r="LX22" s="50"/>
      <c r="LY22" s="123"/>
      <c r="LZ22" s="60">
        <f t="shared" si="31"/>
        <v>0</v>
      </c>
      <c r="MA22" s="72">
        <f t="shared" si="32"/>
        <v>1750</v>
      </c>
      <c r="MB22" s="79">
        <f t="shared" si="33"/>
        <v>-1750</v>
      </c>
      <c r="MD22" s="142">
        <v>18</v>
      </c>
      <c r="ME22" s="50"/>
      <c r="MF22" s="123"/>
      <c r="MG22" s="50"/>
      <c r="MH22" s="123"/>
      <c r="MI22" s="50"/>
      <c r="MJ22" s="123"/>
      <c r="MK22" s="50"/>
      <c r="ML22" s="123"/>
      <c r="MM22" s="50"/>
      <c r="MN22" s="123"/>
      <c r="MO22" s="50"/>
      <c r="MP22" s="123"/>
      <c r="MQ22" s="50"/>
      <c r="MR22" s="123"/>
      <c r="MS22" s="50"/>
      <c r="MT22" s="123"/>
      <c r="MU22" s="50"/>
      <c r="MV22" s="123"/>
      <c r="MW22" s="50"/>
      <c r="MX22" s="123"/>
      <c r="MY22" s="50"/>
      <c r="MZ22" s="123"/>
      <c r="NA22" s="50"/>
      <c r="NB22" s="123"/>
      <c r="NC22" s="60">
        <f t="shared" si="34"/>
        <v>0</v>
      </c>
      <c r="ND22" s="72">
        <f t="shared" si="35"/>
        <v>1757</v>
      </c>
      <c r="NE22" s="79">
        <f t="shared" si="36"/>
        <v>-1757</v>
      </c>
      <c r="NG22" s="142">
        <v>18</v>
      </c>
      <c r="NH22" s="50"/>
      <c r="NI22" s="123"/>
      <c r="NJ22" s="50"/>
      <c r="NK22" s="123"/>
      <c r="NL22" s="50"/>
      <c r="NM22" s="123"/>
      <c r="NN22" s="50"/>
      <c r="NO22" s="123"/>
      <c r="NP22" s="50"/>
      <c r="NQ22" s="123"/>
      <c r="NR22" s="50"/>
      <c r="NS22" s="123"/>
      <c r="NT22" s="50"/>
      <c r="NU22" s="123"/>
      <c r="NV22" s="50"/>
      <c r="NW22" s="123"/>
      <c r="NX22" s="50"/>
      <c r="NY22" s="123"/>
      <c r="NZ22" s="50"/>
      <c r="OA22" s="123"/>
      <c r="OB22" s="50"/>
      <c r="OC22" s="123"/>
      <c r="OD22" s="50"/>
      <c r="OE22" s="123"/>
      <c r="OF22" s="60">
        <f t="shared" si="3"/>
        <v>0</v>
      </c>
      <c r="OG22" s="72">
        <f t="shared" si="37"/>
        <v>1785</v>
      </c>
      <c r="OH22" s="79">
        <f t="shared" si="38"/>
        <v>-1785</v>
      </c>
    </row>
    <row r="23" spans="1:398" ht="17.399999999999999" x14ac:dyDescent="0.3">
      <c r="D23" s="3"/>
      <c r="E23" s="2"/>
      <c r="F23" s="2"/>
      <c r="G23" s="2"/>
      <c r="H23" s="2"/>
      <c r="I23" s="2"/>
      <c r="J23" s="2"/>
      <c r="K23" s="2"/>
      <c r="L23" s="2"/>
      <c r="M23" s="2"/>
      <c r="N23" s="2"/>
      <c r="O23" s="2"/>
      <c r="P23" s="2"/>
      <c r="Q23" s="2"/>
      <c r="R23" s="2"/>
      <c r="S23" s="2"/>
      <c r="T23" s="2"/>
      <c r="U23" s="136"/>
      <c r="V23" s="136"/>
      <c r="W23" s="13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BZ23" s="7"/>
      <c r="CA23" s="7"/>
      <c r="DB23" s="19"/>
      <c r="DC23" s="7"/>
      <c r="DD23" s="7"/>
      <c r="DF23" s="143"/>
      <c r="EF23" s="7"/>
      <c r="EG23" s="7"/>
      <c r="FI23" s="7"/>
      <c r="FJ23" s="7"/>
      <c r="GL23" s="7"/>
      <c r="GM23" s="7"/>
      <c r="HO23" s="7"/>
      <c r="HP23" s="7"/>
      <c r="HR23" s="117"/>
      <c r="IR23" s="7"/>
      <c r="IS23" s="7"/>
      <c r="IU23" s="117"/>
      <c r="JU23" s="7"/>
      <c r="JV23" s="7"/>
      <c r="KX23" s="7"/>
      <c r="KY23" s="7"/>
      <c r="LA23" s="117"/>
      <c r="MA23" s="7"/>
      <c r="MB23" s="7"/>
      <c r="MD23" s="117"/>
      <c r="ND23" s="7"/>
      <c r="NE23" s="7"/>
      <c r="NG23" s="117"/>
      <c r="OG23" s="7"/>
      <c r="OH23" s="7"/>
    </row>
    <row r="24" spans="1:398" x14ac:dyDescent="0.25">
      <c r="U24" s="148"/>
      <c r="V24" s="148"/>
      <c r="W24" s="149"/>
      <c r="X24" s="102"/>
      <c r="Y24" s="102"/>
      <c r="Z24" s="102"/>
      <c r="AA24" s="102"/>
      <c r="AB24" s="102"/>
      <c r="AC24" s="102"/>
      <c r="AD24" s="102"/>
      <c r="AE24" s="102"/>
      <c r="AF24" s="102"/>
      <c r="AG24" s="102"/>
      <c r="AH24" s="102"/>
      <c r="AI24" s="102"/>
      <c r="AJ24" s="107"/>
      <c r="AK24" s="107"/>
      <c r="AL24" s="107"/>
      <c r="AM24" s="102"/>
      <c r="AN24" s="102"/>
      <c r="AO24" s="96"/>
      <c r="AP24" s="96"/>
      <c r="AQ24" s="96"/>
      <c r="AR24" s="96"/>
      <c r="AS24" s="96"/>
      <c r="AT24" s="96"/>
      <c r="AU24" s="96"/>
      <c r="AV24" s="107"/>
      <c r="AW24" s="107"/>
      <c r="AX24" s="107"/>
      <c r="DB24" s="19"/>
      <c r="DF24" s="143"/>
      <c r="GI24" s="144"/>
      <c r="HR24" s="117"/>
      <c r="LA24" s="117"/>
      <c r="MD24" s="117"/>
      <c r="NG24" s="117"/>
    </row>
    <row r="25" spans="1:398" x14ac:dyDescent="0.25">
      <c r="U25" s="148"/>
      <c r="V25" s="148"/>
      <c r="W25" s="149"/>
      <c r="X25" s="104"/>
      <c r="Y25" s="104"/>
      <c r="Z25" s="104"/>
      <c r="AA25" s="104"/>
      <c r="AB25" s="104"/>
      <c r="AC25" s="104"/>
      <c r="AD25" s="104"/>
      <c r="AE25" s="104"/>
      <c r="AF25" s="104"/>
      <c r="AG25" s="104"/>
      <c r="AH25" s="104"/>
      <c r="AI25" s="104"/>
      <c r="AJ25" s="108"/>
      <c r="AK25" s="108"/>
      <c r="AL25" s="108"/>
      <c r="AM25" s="104"/>
      <c r="AN25" s="104"/>
      <c r="AO25" s="104"/>
      <c r="AP25" s="104"/>
      <c r="AQ25" s="104"/>
      <c r="AR25" s="104"/>
      <c r="AS25" s="104"/>
      <c r="AT25" s="104"/>
      <c r="AU25" s="104"/>
      <c r="AV25" s="108"/>
      <c r="AW25" s="108"/>
      <c r="AX25" s="108"/>
      <c r="HR25" s="117"/>
      <c r="NG25" s="117"/>
    </row>
    <row r="26" spans="1:398" x14ac:dyDescent="0.25">
      <c r="U26" s="148"/>
      <c r="V26" s="148"/>
      <c r="W26" s="149"/>
      <c r="X26" s="105"/>
      <c r="Y26" s="105"/>
      <c r="Z26" s="105"/>
      <c r="AA26" s="105"/>
      <c r="AB26" s="105"/>
      <c r="AC26" s="105"/>
      <c r="AD26" s="105"/>
      <c r="AE26" s="105"/>
      <c r="AF26" s="105"/>
      <c r="AG26" s="105"/>
      <c r="AH26" s="105"/>
      <c r="AI26" s="105"/>
      <c r="AJ26" s="75"/>
      <c r="AK26" s="75"/>
      <c r="AL26" s="75"/>
      <c r="AM26" s="105"/>
      <c r="AN26" s="105"/>
      <c r="AO26" s="105"/>
      <c r="AP26" s="105"/>
      <c r="AQ26" s="105"/>
      <c r="AR26" s="105"/>
      <c r="AS26" s="105"/>
      <c r="AT26" s="105"/>
      <c r="AU26" s="105"/>
      <c r="AV26" s="75"/>
      <c r="AW26" s="75"/>
      <c r="AX26" s="75"/>
      <c r="HR26" s="117"/>
    </row>
    <row r="27" spans="1:398" ht="15.6" x14ac:dyDescent="0.3">
      <c r="A27" s="4"/>
      <c r="B27" s="4"/>
      <c r="U27" s="148"/>
      <c r="V27" s="148"/>
      <c r="W27" s="150"/>
      <c r="X27" s="151"/>
      <c r="Y27" s="151"/>
      <c r="Z27" s="151"/>
      <c r="AA27" s="151"/>
      <c r="AB27" s="151"/>
      <c r="AC27" s="151"/>
      <c r="AD27" s="151"/>
      <c r="AE27" s="151"/>
      <c r="AF27" s="151"/>
      <c r="AG27" s="151"/>
      <c r="AH27" s="151"/>
      <c r="AI27" s="151"/>
      <c r="AJ27" s="76"/>
      <c r="AK27" s="76"/>
      <c r="AL27" s="76"/>
      <c r="AM27" s="102"/>
      <c r="AN27" s="102"/>
      <c r="AO27" s="102"/>
      <c r="AP27" s="102"/>
      <c r="AQ27" s="102"/>
      <c r="AR27" s="102"/>
      <c r="AS27" s="102"/>
      <c r="AT27" s="102"/>
      <c r="AU27" s="102"/>
      <c r="AV27" s="76"/>
      <c r="AW27" s="76"/>
      <c r="AX27" s="76"/>
    </row>
    <row r="28" spans="1:398" x14ac:dyDescent="0.25">
      <c r="A28" s="1"/>
      <c r="U28" s="148"/>
      <c r="V28" s="148"/>
      <c r="W28" s="150"/>
      <c r="X28" s="152"/>
      <c r="Y28" s="152"/>
      <c r="Z28" s="152"/>
      <c r="AA28" s="152"/>
      <c r="AB28" s="152"/>
      <c r="AC28" s="152"/>
      <c r="AD28" s="152"/>
      <c r="AE28" s="152"/>
      <c r="AF28" s="152"/>
      <c r="AG28" s="152"/>
      <c r="AH28" s="152"/>
      <c r="AI28" s="152"/>
      <c r="AJ28" s="106"/>
      <c r="AK28" s="106"/>
      <c r="AL28" s="153"/>
      <c r="AM28" s="106"/>
      <c r="AN28" s="106"/>
      <c r="AO28" s="106"/>
      <c r="AP28" s="106"/>
      <c r="AQ28" s="106"/>
      <c r="AR28" s="106"/>
      <c r="AS28" s="106"/>
      <c r="AT28" s="106"/>
      <c r="AU28" s="106"/>
      <c r="AV28" s="106"/>
      <c r="AW28" s="106"/>
      <c r="AX28" s="109"/>
    </row>
    <row r="29" spans="1:398" x14ac:dyDescent="0.25">
      <c r="A29" s="1"/>
      <c r="U29" s="148"/>
      <c r="V29" s="148"/>
      <c r="W29" s="150"/>
      <c r="X29" s="152"/>
      <c r="Y29" s="152"/>
      <c r="Z29" s="152"/>
      <c r="AA29" s="152"/>
      <c r="AB29" s="152"/>
      <c r="AC29" s="152"/>
      <c r="AD29" s="152"/>
      <c r="AE29" s="152"/>
      <c r="AF29" s="152"/>
      <c r="AG29" s="152"/>
      <c r="AH29" s="152"/>
      <c r="AI29" s="152"/>
      <c r="AJ29" s="106"/>
      <c r="AK29" s="106"/>
      <c r="AL29" s="153"/>
      <c r="AM29" s="106"/>
      <c r="AN29" s="106"/>
      <c r="AO29" s="106"/>
      <c r="AP29" s="106"/>
      <c r="AQ29" s="106"/>
      <c r="AR29" s="106"/>
      <c r="AS29" s="106"/>
      <c r="AT29" s="106"/>
      <c r="AU29" s="106"/>
      <c r="AV29" s="106"/>
      <c r="AW29" s="106"/>
      <c r="AX29" s="109"/>
    </row>
    <row r="30" spans="1:398" x14ac:dyDescent="0.25">
      <c r="A30" s="1"/>
      <c r="U30" s="148"/>
      <c r="V30" s="148"/>
      <c r="W30" s="150"/>
      <c r="X30" s="152"/>
      <c r="Y30" s="152"/>
      <c r="Z30" s="152"/>
      <c r="AA30" s="152"/>
      <c r="AB30" s="152"/>
      <c r="AC30" s="152"/>
      <c r="AD30" s="152"/>
      <c r="AE30" s="152"/>
      <c r="AF30" s="152"/>
      <c r="AG30" s="152"/>
      <c r="AH30" s="152"/>
      <c r="AI30" s="152"/>
      <c r="AJ30" s="106"/>
      <c r="AK30" s="106"/>
      <c r="AL30" s="153"/>
      <c r="AM30" s="106"/>
      <c r="AN30" s="106"/>
      <c r="AO30" s="106"/>
      <c r="AP30" s="106"/>
      <c r="AQ30" s="106"/>
      <c r="AR30" s="106"/>
      <c r="AS30" s="106"/>
      <c r="AT30" s="106"/>
      <c r="AU30" s="106"/>
      <c r="AV30" s="106"/>
      <c r="AW30" s="106"/>
      <c r="AX30" s="109"/>
    </row>
    <row r="31" spans="1:398" x14ac:dyDescent="0.25">
      <c r="A31" s="1"/>
      <c r="U31" s="148"/>
      <c r="V31" s="148"/>
      <c r="W31" s="150"/>
      <c r="X31" s="152"/>
      <c r="Y31" s="152"/>
      <c r="Z31" s="152"/>
      <c r="AA31" s="152"/>
      <c r="AB31" s="152"/>
      <c r="AC31" s="152"/>
      <c r="AD31" s="152"/>
      <c r="AE31" s="152"/>
      <c r="AF31" s="152"/>
      <c r="AG31" s="152"/>
      <c r="AH31" s="152"/>
      <c r="AI31" s="152"/>
      <c r="AJ31" s="106"/>
      <c r="AK31" s="106"/>
      <c r="AL31" s="153"/>
      <c r="AM31" s="106"/>
      <c r="AN31" s="106"/>
      <c r="AO31" s="106"/>
      <c r="AP31" s="106"/>
      <c r="AQ31" s="106"/>
      <c r="AR31" s="106"/>
      <c r="AS31" s="106"/>
      <c r="AT31" s="106"/>
      <c r="AU31" s="106"/>
      <c r="AV31" s="106"/>
      <c r="AW31" s="106"/>
      <c r="AX31" s="109"/>
    </row>
    <row r="32" spans="1:398" x14ac:dyDescent="0.25">
      <c r="A32" s="1"/>
      <c r="U32" s="148"/>
      <c r="V32" s="148"/>
      <c r="W32" s="150"/>
      <c r="X32" s="152"/>
      <c r="Y32" s="152"/>
      <c r="Z32" s="152"/>
      <c r="AA32" s="152"/>
      <c r="AB32" s="152"/>
      <c r="AC32" s="152"/>
      <c r="AD32" s="152"/>
      <c r="AE32" s="152"/>
      <c r="AF32" s="152"/>
      <c r="AG32" s="152"/>
      <c r="AH32" s="152"/>
      <c r="AI32" s="152"/>
      <c r="AJ32" s="106"/>
      <c r="AK32" s="106"/>
      <c r="AL32" s="153"/>
      <c r="AM32" s="106"/>
      <c r="AN32" s="106"/>
      <c r="AO32" s="106"/>
      <c r="AP32" s="106"/>
      <c r="AQ32" s="106"/>
      <c r="AR32" s="106"/>
      <c r="AS32" s="106"/>
      <c r="AT32" s="106"/>
      <c r="AU32" s="106"/>
      <c r="AV32" s="106"/>
      <c r="AW32" s="106"/>
      <c r="AX32" s="109"/>
      <c r="CX32" s="144"/>
    </row>
    <row r="33" spans="1:50" x14ac:dyDescent="0.25">
      <c r="A33" s="1"/>
      <c r="U33" s="148"/>
      <c r="V33" s="148"/>
      <c r="W33" s="150"/>
      <c r="X33" s="152"/>
      <c r="Y33" s="152"/>
      <c r="Z33" s="152"/>
      <c r="AA33" s="152"/>
      <c r="AB33" s="152"/>
      <c r="AC33" s="152"/>
      <c r="AD33" s="152"/>
      <c r="AE33" s="152"/>
      <c r="AF33" s="152"/>
      <c r="AG33" s="152"/>
      <c r="AH33" s="152"/>
      <c r="AI33" s="152"/>
      <c r="AJ33" s="106"/>
      <c r="AK33" s="106"/>
      <c r="AL33" s="153"/>
      <c r="AM33" s="106"/>
      <c r="AN33" s="106"/>
      <c r="AO33" s="106"/>
      <c r="AP33" s="106"/>
      <c r="AQ33" s="106"/>
      <c r="AR33" s="106"/>
      <c r="AS33" s="106"/>
      <c r="AT33" s="106"/>
      <c r="AU33" s="106"/>
      <c r="AV33" s="106"/>
      <c r="AW33" s="106"/>
      <c r="AX33" s="109"/>
    </row>
    <row r="34" spans="1:50" x14ac:dyDescent="0.25">
      <c r="A34" s="1"/>
      <c r="U34" s="148"/>
      <c r="V34" s="148"/>
      <c r="W34" s="150"/>
      <c r="X34" s="152"/>
      <c r="Y34" s="152"/>
      <c r="Z34" s="152"/>
      <c r="AA34" s="152"/>
      <c r="AB34" s="152"/>
      <c r="AC34" s="152"/>
      <c r="AD34" s="152"/>
      <c r="AE34" s="152"/>
      <c r="AF34" s="152"/>
      <c r="AG34" s="152"/>
      <c r="AH34" s="152"/>
      <c r="AI34" s="152"/>
      <c r="AJ34" s="106"/>
      <c r="AK34" s="106"/>
      <c r="AL34" s="153"/>
      <c r="AM34" s="106"/>
      <c r="AN34" s="106"/>
      <c r="AO34" s="106"/>
      <c r="AP34" s="106"/>
      <c r="AQ34" s="106"/>
      <c r="AR34" s="106"/>
      <c r="AS34" s="106"/>
      <c r="AT34" s="106"/>
      <c r="AU34" s="106"/>
      <c r="AV34" s="106"/>
      <c r="AW34" s="106"/>
      <c r="AX34" s="109"/>
    </row>
    <row r="35" spans="1:50" x14ac:dyDescent="0.25">
      <c r="A35" s="1"/>
      <c r="U35" s="148"/>
      <c r="V35" s="148"/>
      <c r="W35" s="150"/>
      <c r="X35" s="152"/>
      <c r="Y35" s="152"/>
      <c r="Z35" s="152"/>
      <c r="AA35" s="152"/>
      <c r="AB35" s="152"/>
      <c r="AC35" s="152"/>
      <c r="AD35" s="152"/>
      <c r="AE35" s="152"/>
      <c r="AF35" s="152"/>
      <c r="AG35" s="152"/>
      <c r="AH35" s="152"/>
      <c r="AI35" s="152"/>
      <c r="AJ35" s="106"/>
      <c r="AK35" s="106"/>
      <c r="AL35" s="153"/>
      <c r="AM35" s="106"/>
      <c r="AN35" s="106"/>
      <c r="AO35" s="106"/>
      <c r="AP35" s="106"/>
      <c r="AQ35" s="106"/>
      <c r="AR35" s="106"/>
      <c r="AS35" s="106"/>
      <c r="AT35" s="106"/>
      <c r="AU35" s="106"/>
      <c r="AV35" s="106"/>
      <c r="AW35" s="106"/>
      <c r="AX35" s="109"/>
    </row>
    <row r="36" spans="1:50" x14ac:dyDescent="0.25">
      <c r="A36" s="1"/>
      <c r="U36" s="148"/>
      <c r="V36" s="148"/>
      <c r="W36" s="150"/>
      <c r="X36" s="152"/>
      <c r="Y36" s="152"/>
      <c r="Z36" s="152"/>
      <c r="AA36" s="152"/>
      <c r="AB36" s="152"/>
      <c r="AC36" s="152"/>
      <c r="AD36" s="152"/>
      <c r="AE36" s="152"/>
      <c r="AF36" s="152"/>
      <c r="AG36" s="152"/>
      <c r="AH36" s="152"/>
      <c r="AI36" s="152"/>
      <c r="AJ36" s="106"/>
      <c r="AK36" s="106"/>
      <c r="AL36" s="153"/>
      <c r="AM36" s="106"/>
      <c r="AN36" s="106"/>
      <c r="AO36" s="106"/>
      <c r="AP36" s="106"/>
      <c r="AQ36" s="106"/>
      <c r="AR36" s="106"/>
      <c r="AS36" s="106"/>
      <c r="AT36" s="106"/>
      <c r="AU36" s="106"/>
      <c r="AV36" s="106"/>
      <c r="AW36" s="106"/>
      <c r="AX36" s="109"/>
    </row>
    <row r="37" spans="1:50" x14ac:dyDescent="0.25">
      <c r="A37" s="1"/>
      <c r="U37" s="148"/>
      <c r="V37" s="148"/>
      <c r="W37" s="150"/>
      <c r="X37" s="152"/>
      <c r="Y37" s="152"/>
      <c r="Z37" s="152"/>
      <c r="AA37" s="152"/>
      <c r="AB37" s="152"/>
      <c r="AC37" s="152"/>
      <c r="AD37" s="152"/>
      <c r="AE37" s="152"/>
      <c r="AF37" s="152"/>
      <c r="AG37" s="152"/>
      <c r="AH37" s="152"/>
      <c r="AI37" s="152"/>
      <c r="AJ37" s="106"/>
      <c r="AK37" s="106"/>
      <c r="AL37" s="153"/>
      <c r="AM37" s="106"/>
      <c r="AN37" s="106"/>
      <c r="AO37" s="106"/>
      <c r="AP37" s="106"/>
      <c r="AQ37" s="106"/>
      <c r="AR37" s="106"/>
      <c r="AS37" s="106"/>
      <c r="AT37" s="106"/>
      <c r="AU37" s="106"/>
      <c r="AV37" s="106"/>
      <c r="AW37" s="106"/>
      <c r="AX37" s="109"/>
    </row>
    <row r="38" spans="1:50" x14ac:dyDescent="0.25">
      <c r="A38" s="1"/>
      <c r="U38" s="148"/>
      <c r="V38" s="148"/>
      <c r="W38" s="150"/>
      <c r="X38" s="152"/>
      <c r="Y38" s="152"/>
      <c r="Z38" s="152"/>
      <c r="AA38" s="152"/>
      <c r="AB38" s="152"/>
      <c r="AC38" s="152"/>
      <c r="AD38" s="152"/>
      <c r="AE38" s="152"/>
      <c r="AF38" s="152"/>
      <c r="AG38" s="152"/>
      <c r="AH38" s="152"/>
      <c r="AI38" s="152"/>
      <c r="AJ38" s="106"/>
      <c r="AK38" s="106"/>
      <c r="AL38" s="153"/>
      <c r="AM38" s="106"/>
      <c r="AN38" s="106"/>
      <c r="AO38" s="106"/>
      <c r="AP38" s="106"/>
      <c r="AQ38" s="106"/>
      <c r="AR38" s="106"/>
      <c r="AS38" s="106"/>
      <c r="AT38" s="106"/>
      <c r="AU38" s="106"/>
      <c r="AV38" s="106"/>
      <c r="AW38" s="106"/>
      <c r="AX38" s="109"/>
    </row>
    <row r="39" spans="1:50" x14ac:dyDescent="0.25">
      <c r="A39" s="1"/>
      <c r="U39" s="148"/>
      <c r="V39" s="148"/>
      <c r="W39" s="150"/>
      <c r="X39" s="152"/>
      <c r="Y39" s="152"/>
      <c r="Z39" s="152"/>
      <c r="AA39" s="152"/>
      <c r="AB39" s="152"/>
      <c r="AC39" s="152"/>
      <c r="AD39" s="152"/>
      <c r="AE39" s="152"/>
      <c r="AF39" s="152"/>
      <c r="AG39" s="152"/>
      <c r="AH39" s="152"/>
      <c r="AI39" s="152"/>
      <c r="AJ39" s="106"/>
      <c r="AK39" s="106"/>
      <c r="AL39" s="153"/>
      <c r="AM39" s="106"/>
      <c r="AN39" s="106"/>
      <c r="AO39" s="106"/>
      <c r="AP39" s="106"/>
      <c r="AQ39" s="106"/>
      <c r="AR39" s="106"/>
      <c r="AS39" s="106"/>
      <c r="AT39" s="106"/>
      <c r="AU39" s="106"/>
      <c r="AV39" s="106"/>
      <c r="AW39" s="106"/>
      <c r="AX39" s="109"/>
    </row>
    <row r="40" spans="1:50" x14ac:dyDescent="0.25">
      <c r="A40" s="1"/>
      <c r="U40" s="148"/>
      <c r="V40" s="148"/>
      <c r="W40" s="150"/>
      <c r="X40" s="152"/>
      <c r="Y40" s="152"/>
      <c r="Z40" s="152"/>
      <c r="AA40" s="152"/>
      <c r="AB40" s="152"/>
      <c r="AC40" s="152"/>
      <c r="AD40" s="152"/>
      <c r="AE40" s="152"/>
      <c r="AF40" s="152"/>
      <c r="AG40" s="152"/>
      <c r="AH40" s="152"/>
      <c r="AI40" s="152"/>
      <c r="AJ40" s="106"/>
      <c r="AK40" s="106"/>
      <c r="AL40" s="153"/>
      <c r="AM40" s="106"/>
      <c r="AN40" s="106"/>
      <c r="AO40" s="106"/>
      <c r="AP40" s="106"/>
      <c r="AQ40" s="106"/>
      <c r="AR40" s="106"/>
      <c r="AS40" s="106"/>
      <c r="AT40" s="106"/>
      <c r="AU40" s="106"/>
      <c r="AV40" s="106"/>
      <c r="AW40" s="106"/>
      <c r="AX40" s="109"/>
    </row>
    <row r="41" spans="1:50" x14ac:dyDescent="0.25">
      <c r="A41" s="1"/>
      <c r="U41" s="148"/>
      <c r="V41" s="148"/>
      <c r="W41" s="150"/>
      <c r="X41" s="152"/>
      <c r="Y41" s="152"/>
      <c r="Z41" s="152"/>
      <c r="AA41" s="152"/>
      <c r="AB41" s="152"/>
      <c r="AC41" s="152"/>
      <c r="AD41" s="152"/>
      <c r="AE41" s="152"/>
      <c r="AF41" s="152"/>
      <c r="AG41" s="152"/>
      <c r="AH41" s="152"/>
      <c r="AI41" s="152"/>
      <c r="AJ41" s="106"/>
      <c r="AK41" s="106"/>
      <c r="AL41" s="153"/>
      <c r="AM41" s="106"/>
      <c r="AN41" s="106"/>
      <c r="AO41" s="106"/>
      <c r="AP41" s="106"/>
      <c r="AQ41" s="106"/>
      <c r="AR41" s="106"/>
      <c r="AS41" s="106"/>
      <c r="AT41" s="106"/>
      <c r="AU41" s="106"/>
      <c r="AV41" s="106"/>
      <c r="AW41" s="106"/>
      <c r="AX41" s="109"/>
    </row>
    <row r="42" spans="1:50" x14ac:dyDescent="0.25">
      <c r="A42" s="1"/>
      <c r="U42" s="148"/>
      <c r="V42" s="148"/>
      <c r="W42" s="150"/>
      <c r="X42" s="152"/>
      <c r="Y42" s="152"/>
      <c r="Z42" s="152"/>
      <c r="AA42" s="152"/>
      <c r="AB42" s="152"/>
      <c r="AC42" s="152"/>
      <c r="AD42" s="152"/>
      <c r="AE42" s="152"/>
      <c r="AF42" s="152"/>
      <c r="AG42" s="152"/>
      <c r="AH42" s="152"/>
      <c r="AI42" s="152"/>
      <c r="AJ42" s="106"/>
      <c r="AK42" s="106"/>
      <c r="AL42" s="153"/>
      <c r="AM42" s="106"/>
      <c r="AN42" s="106"/>
      <c r="AO42" s="106"/>
      <c r="AP42" s="106"/>
      <c r="AQ42" s="106"/>
      <c r="AR42" s="106"/>
      <c r="AS42" s="106"/>
      <c r="AT42" s="106"/>
      <c r="AU42" s="106"/>
      <c r="AV42" s="106"/>
      <c r="AW42" s="106"/>
      <c r="AX42" s="109"/>
    </row>
    <row r="43" spans="1:50" x14ac:dyDescent="0.25">
      <c r="A43" s="1"/>
      <c r="U43" s="148"/>
      <c r="V43" s="148"/>
      <c r="W43" s="150"/>
      <c r="X43" s="152"/>
      <c r="Y43" s="152"/>
      <c r="Z43" s="152"/>
      <c r="AA43" s="152"/>
      <c r="AB43" s="152"/>
      <c r="AC43" s="152"/>
      <c r="AD43" s="152"/>
      <c r="AE43" s="152"/>
      <c r="AF43" s="152"/>
      <c r="AG43" s="152"/>
      <c r="AH43" s="152"/>
      <c r="AI43" s="152"/>
      <c r="AJ43" s="106"/>
      <c r="AK43" s="106"/>
      <c r="AL43" s="153"/>
      <c r="AM43" s="106"/>
      <c r="AN43" s="106"/>
      <c r="AO43" s="106"/>
      <c r="AP43" s="106"/>
      <c r="AQ43" s="106"/>
      <c r="AR43" s="106"/>
      <c r="AS43" s="106"/>
      <c r="AT43" s="106"/>
      <c r="AU43" s="106"/>
      <c r="AV43" s="106"/>
      <c r="AW43" s="106"/>
      <c r="AX43" s="109"/>
    </row>
    <row r="44" spans="1:50" x14ac:dyDescent="0.25">
      <c r="A44" s="1"/>
      <c r="U44" s="148"/>
      <c r="V44" s="148"/>
      <c r="W44" s="150"/>
      <c r="X44" s="152"/>
      <c r="Y44" s="152"/>
      <c r="Z44" s="152"/>
      <c r="AA44" s="152"/>
      <c r="AB44" s="152"/>
      <c r="AC44" s="152"/>
      <c r="AD44" s="152"/>
      <c r="AE44" s="152"/>
      <c r="AF44" s="152"/>
      <c r="AG44" s="152"/>
      <c r="AH44" s="152"/>
      <c r="AI44" s="152"/>
      <c r="AJ44" s="106"/>
      <c r="AK44" s="106"/>
      <c r="AL44" s="153"/>
      <c r="AM44" s="106"/>
      <c r="AN44" s="106"/>
      <c r="AO44" s="106"/>
      <c r="AP44" s="106"/>
      <c r="AQ44" s="106"/>
      <c r="AR44" s="106"/>
      <c r="AS44" s="106"/>
      <c r="AT44" s="106"/>
      <c r="AU44" s="106"/>
      <c r="AV44" s="106"/>
      <c r="AW44" s="106"/>
      <c r="AX44" s="109"/>
    </row>
    <row r="45" spans="1:50" x14ac:dyDescent="0.25">
      <c r="A45" s="1"/>
      <c r="U45" s="148"/>
      <c r="V45" s="148"/>
      <c r="W45" s="150"/>
      <c r="X45" s="152"/>
      <c r="Y45" s="152"/>
      <c r="Z45" s="152"/>
      <c r="AA45" s="152"/>
      <c r="AB45" s="152"/>
      <c r="AC45" s="152"/>
      <c r="AD45" s="152"/>
      <c r="AE45" s="152"/>
      <c r="AF45" s="152"/>
      <c r="AG45" s="152"/>
      <c r="AH45" s="152"/>
      <c r="AI45" s="152"/>
      <c r="AJ45" s="106"/>
      <c r="AK45" s="106"/>
      <c r="AL45" s="153"/>
      <c r="AM45" s="106"/>
      <c r="AN45" s="106"/>
      <c r="AO45" s="106"/>
      <c r="AP45" s="106"/>
      <c r="AQ45" s="106"/>
      <c r="AR45" s="106"/>
      <c r="AS45" s="106"/>
      <c r="AT45" s="106"/>
      <c r="AU45" s="106"/>
      <c r="AV45" s="106"/>
      <c r="AW45" s="106"/>
      <c r="AX45" s="109"/>
    </row>
    <row r="46" spans="1:50" x14ac:dyDescent="0.25">
      <c r="U46" s="148"/>
      <c r="V46" s="148"/>
      <c r="W46" s="149"/>
      <c r="X46" s="107"/>
      <c r="Y46" s="107"/>
      <c r="Z46" s="107"/>
      <c r="AA46" s="107"/>
      <c r="AB46" s="107"/>
      <c r="AC46" s="107"/>
      <c r="AD46" s="107"/>
      <c r="AE46" s="107"/>
      <c r="AF46" s="107"/>
      <c r="AG46" s="107"/>
      <c r="AH46" s="107"/>
      <c r="AI46" s="107"/>
      <c r="AJ46" s="107"/>
      <c r="AK46" s="107"/>
      <c r="AL46" s="107"/>
      <c r="AM46" s="107"/>
      <c r="AN46" s="107"/>
      <c r="AX46" s="73"/>
    </row>
    <row r="47" spans="1:50" x14ac:dyDescent="0.25">
      <c r="AX47" s="73"/>
    </row>
    <row r="48" spans="1:50" x14ac:dyDescent="0.25">
      <c r="AX48" s="73"/>
    </row>
  </sheetData>
  <mergeCells count="339">
    <mergeCell ref="DG1:EC1"/>
    <mergeCell ref="EJ1:FF1"/>
    <mergeCell ref="FM1:GI1"/>
    <mergeCell ref="BA1:BW1"/>
    <mergeCell ref="CD1:CZ1"/>
    <mergeCell ref="X1:AU1"/>
    <mergeCell ref="ME1:NA1"/>
    <mergeCell ref="NH1:OD1"/>
    <mergeCell ref="EJ2:FF2"/>
    <mergeCell ref="FM2:GI2"/>
    <mergeCell ref="GP2:HL2"/>
    <mergeCell ref="HS2:IO2"/>
    <mergeCell ref="HS1:IO1"/>
    <mergeCell ref="IV2:JR2"/>
    <mergeCell ref="JY2:KU2"/>
    <mergeCell ref="LB2:LX2"/>
    <mergeCell ref="ME2:NA2"/>
    <mergeCell ref="NH2:OD2"/>
    <mergeCell ref="GP1:HL1"/>
    <mergeCell ref="IV1:JR1"/>
    <mergeCell ref="JY1:KU1"/>
    <mergeCell ref="LB1:LX1"/>
    <mergeCell ref="E3:T3"/>
    <mergeCell ref="BA2:BW2"/>
    <mergeCell ref="CD2:CZ2"/>
    <mergeCell ref="DG2:EC2"/>
    <mergeCell ref="AD3:AE3"/>
    <mergeCell ref="AF3:AG3"/>
    <mergeCell ref="AH3:AI3"/>
    <mergeCell ref="AJ3:AK3"/>
    <mergeCell ref="AL3:AM3"/>
    <mergeCell ref="AN3:AO3"/>
    <mergeCell ref="AP3:AQ3"/>
    <mergeCell ref="AR3:AS3"/>
    <mergeCell ref="AT3:AU3"/>
    <mergeCell ref="BA3:BB3"/>
    <mergeCell ref="BC3:BD3"/>
    <mergeCell ref="BE3:BF3"/>
    <mergeCell ref="BG3:BH3"/>
    <mergeCell ref="BI3:BJ3"/>
    <mergeCell ref="BK3:BL3"/>
    <mergeCell ref="CP3:CQ3"/>
    <mergeCell ref="DM3:DN3"/>
    <mergeCell ref="DO3:DP3"/>
    <mergeCell ref="CV3:CW3"/>
    <mergeCell ref="CX3:CY3"/>
    <mergeCell ref="X4:Y4"/>
    <mergeCell ref="AB4:AC4"/>
    <mergeCell ref="Z4:AA4"/>
    <mergeCell ref="X2:AU2"/>
    <mergeCell ref="X3:Y3"/>
    <mergeCell ref="Z3:AA3"/>
    <mergeCell ref="AB3:AC3"/>
    <mergeCell ref="AD4:AE4"/>
    <mergeCell ref="AF4:AG4"/>
    <mergeCell ref="AH4:AI4"/>
    <mergeCell ref="AJ4:AK4"/>
    <mergeCell ref="AL4:AM4"/>
    <mergeCell ref="AN4:AO4"/>
    <mergeCell ref="AP4:AQ4"/>
    <mergeCell ref="AR4:AS4"/>
    <mergeCell ref="AT4:AU4"/>
    <mergeCell ref="BS4:BT4"/>
    <mergeCell ref="BU4:BV4"/>
    <mergeCell ref="BW4:BX4"/>
    <mergeCell ref="BW3:BX3"/>
    <mergeCell ref="BM3:BN3"/>
    <mergeCell ref="BO3:BP3"/>
    <mergeCell ref="BQ3:BR3"/>
    <mergeCell ref="BS3:BT3"/>
    <mergeCell ref="BU3:BV3"/>
    <mergeCell ref="BA4:BB4"/>
    <mergeCell ref="BC4:BD4"/>
    <mergeCell ref="BE4:BF4"/>
    <mergeCell ref="BG4:BH4"/>
    <mergeCell ref="BI4:BJ4"/>
    <mergeCell ref="BK4:BL4"/>
    <mergeCell ref="BM4:BN4"/>
    <mergeCell ref="BO4:BP4"/>
    <mergeCell ref="BQ4:BR4"/>
    <mergeCell ref="CJ3:CK3"/>
    <mergeCell ref="CJ4:CK4"/>
    <mergeCell ref="CL3:CM3"/>
    <mergeCell ref="CL4:CM4"/>
    <mergeCell ref="CN3:CO3"/>
    <mergeCell ref="CN4:CO4"/>
    <mergeCell ref="CD4:CE4"/>
    <mergeCell ref="CD3:CE3"/>
    <mergeCell ref="CF3:CG3"/>
    <mergeCell ref="CH3:CI3"/>
    <mergeCell ref="CF4:CG4"/>
    <mergeCell ref="CH4:CI4"/>
    <mergeCell ref="EV3:EW3"/>
    <mergeCell ref="EX3:EY3"/>
    <mergeCell ref="CP4:CQ4"/>
    <mergeCell ref="CR3:CS3"/>
    <mergeCell ref="CR4:CS4"/>
    <mergeCell ref="CT3:CU3"/>
    <mergeCell ref="CT4:CU4"/>
    <mergeCell ref="EJ3:EK3"/>
    <mergeCell ref="EL3:EM3"/>
    <mergeCell ref="EN3:EO3"/>
    <mergeCell ref="EP3:EQ3"/>
    <mergeCell ref="ER3:ES3"/>
    <mergeCell ref="FM3:FN3"/>
    <mergeCell ref="FO3:FP3"/>
    <mergeCell ref="CZ3:DA3"/>
    <mergeCell ref="CV4:CW4"/>
    <mergeCell ref="CX4:CY4"/>
    <mergeCell ref="CZ4:DA4"/>
    <mergeCell ref="DG3:DH3"/>
    <mergeCell ref="DI3:DJ3"/>
    <mergeCell ref="DK3:DL3"/>
    <mergeCell ref="FD3:FE3"/>
    <mergeCell ref="FF3:FG3"/>
    <mergeCell ref="EJ4:EK4"/>
    <mergeCell ref="EL4:EM4"/>
    <mergeCell ref="EN4:EO4"/>
    <mergeCell ref="EP4:EQ4"/>
    <mergeCell ref="ER4:ES4"/>
    <mergeCell ref="ET4:EU4"/>
    <mergeCell ref="EV4:EW4"/>
    <mergeCell ref="EX4:EY4"/>
    <mergeCell ref="EZ4:FA4"/>
    <mergeCell ref="FB4:FC4"/>
    <mergeCell ref="FD4:FE4"/>
    <mergeCell ref="FF4:FG4"/>
    <mergeCell ref="ET3:EU3"/>
    <mergeCell ref="FQ3:FR3"/>
    <mergeCell ref="FS3:FT3"/>
    <mergeCell ref="FU3:FV3"/>
    <mergeCell ref="EA3:EB3"/>
    <mergeCell ref="EC3:ED3"/>
    <mergeCell ref="DG4:DH4"/>
    <mergeCell ref="DI4:DJ4"/>
    <mergeCell ref="DK4:DL4"/>
    <mergeCell ref="DM4:DN4"/>
    <mergeCell ref="DO4:DP4"/>
    <mergeCell ref="DQ4:DR4"/>
    <mergeCell ref="DS4:DT4"/>
    <mergeCell ref="DU4:DV4"/>
    <mergeCell ref="DW4:DX4"/>
    <mergeCell ref="DY4:DZ4"/>
    <mergeCell ref="EA4:EB4"/>
    <mergeCell ref="EC4:ED4"/>
    <mergeCell ref="DQ3:DR3"/>
    <mergeCell ref="DS3:DT3"/>
    <mergeCell ref="DU3:DV3"/>
    <mergeCell ref="DW3:DX3"/>
    <mergeCell ref="DY3:DZ3"/>
    <mergeCell ref="EZ3:FA3"/>
    <mergeCell ref="FB3:FC3"/>
    <mergeCell ref="GP3:GQ3"/>
    <mergeCell ref="GR3:GS3"/>
    <mergeCell ref="GT3:GU3"/>
    <mergeCell ref="GV3:GW3"/>
    <mergeCell ref="GX3:GY3"/>
    <mergeCell ref="GG3:GH3"/>
    <mergeCell ref="GI3:GJ3"/>
    <mergeCell ref="FM4:FN4"/>
    <mergeCell ref="FO4:FP4"/>
    <mergeCell ref="FQ4:FR4"/>
    <mergeCell ref="FS4:FT4"/>
    <mergeCell ref="FU4:FV4"/>
    <mergeCell ref="FW4:FX4"/>
    <mergeCell ref="FY4:FZ4"/>
    <mergeCell ref="GA4:GB4"/>
    <mergeCell ref="GC4:GD4"/>
    <mergeCell ref="GE4:GF4"/>
    <mergeCell ref="GG4:GH4"/>
    <mergeCell ref="GI4:GJ4"/>
    <mergeCell ref="FW3:FX3"/>
    <mergeCell ref="FY3:FZ3"/>
    <mergeCell ref="GA3:GB3"/>
    <mergeCell ref="GC3:GD3"/>
    <mergeCell ref="GE3:GF3"/>
    <mergeCell ref="HS3:HT3"/>
    <mergeCell ref="HU3:HV3"/>
    <mergeCell ref="HW3:HX3"/>
    <mergeCell ref="HY3:HZ3"/>
    <mergeCell ref="IA3:IB3"/>
    <mergeCell ref="HJ3:HK3"/>
    <mergeCell ref="HL3:HM3"/>
    <mergeCell ref="GP4:GQ4"/>
    <mergeCell ref="GR4:GS4"/>
    <mergeCell ref="GT4:GU4"/>
    <mergeCell ref="GV4:GW4"/>
    <mergeCell ref="GX4:GY4"/>
    <mergeCell ref="GZ4:HA4"/>
    <mergeCell ref="HB4:HC4"/>
    <mergeCell ref="HD4:HE4"/>
    <mergeCell ref="HF4:HG4"/>
    <mergeCell ref="HH4:HI4"/>
    <mergeCell ref="HJ4:HK4"/>
    <mergeCell ref="HL4:HM4"/>
    <mergeCell ref="GZ3:HA3"/>
    <mergeCell ref="HB3:HC3"/>
    <mergeCell ref="HD3:HE3"/>
    <mergeCell ref="HF3:HG3"/>
    <mergeCell ref="HH3:HI3"/>
    <mergeCell ref="IV3:IW3"/>
    <mergeCell ref="IV4:IW4"/>
    <mergeCell ref="IX3:IY3"/>
    <mergeCell ref="IZ3:JA3"/>
    <mergeCell ref="JB3:JC3"/>
    <mergeCell ref="IM3:IN3"/>
    <mergeCell ref="IO3:IP3"/>
    <mergeCell ref="HS4:HT4"/>
    <mergeCell ref="HU4:HV4"/>
    <mergeCell ref="HW4:HX4"/>
    <mergeCell ref="HY4:HZ4"/>
    <mergeCell ref="IA4:IB4"/>
    <mergeCell ref="IC4:ID4"/>
    <mergeCell ref="IE4:IF4"/>
    <mergeCell ref="IG4:IH4"/>
    <mergeCell ref="II4:IJ4"/>
    <mergeCell ref="IK4:IL4"/>
    <mergeCell ref="IM4:IN4"/>
    <mergeCell ref="IO4:IP4"/>
    <mergeCell ref="IC3:ID3"/>
    <mergeCell ref="IE3:IF3"/>
    <mergeCell ref="IG3:IH3"/>
    <mergeCell ref="II3:IJ3"/>
    <mergeCell ref="IK3:IL3"/>
    <mergeCell ref="JN3:JO3"/>
    <mergeCell ref="JP3:JQ3"/>
    <mergeCell ref="JR3:JS3"/>
    <mergeCell ref="IX4:IY4"/>
    <mergeCell ref="IZ4:JA4"/>
    <mergeCell ref="JB4:JC4"/>
    <mergeCell ref="JD4:JE4"/>
    <mergeCell ref="JF4:JG4"/>
    <mergeCell ref="JH4:JI4"/>
    <mergeCell ref="JJ4:JK4"/>
    <mergeCell ref="JL4:JM4"/>
    <mergeCell ref="JN4:JO4"/>
    <mergeCell ref="JP4:JQ4"/>
    <mergeCell ref="JR4:JS4"/>
    <mergeCell ref="JD3:JE3"/>
    <mergeCell ref="JF3:JG3"/>
    <mergeCell ref="JH3:JI3"/>
    <mergeCell ref="JJ3:JK3"/>
    <mergeCell ref="JL3:JM3"/>
    <mergeCell ref="KS3:KT3"/>
    <mergeCell ref="KU3:KV3"/>
    <mergeCell ref="JY4:JZ4"/>
    <mergeCell ref="KA4:KB4"/>
    <mergeCell ref="KC4:KD4"/>
    <mergeCell ref="KE4:KF4"/>
    <mergeCell ref="KG4:KH4"/>
    <mergeCell ref="KI4:KJ4"/>
    <mergeCell ref="KK4:KL4"/>
    <mergeCell ref="KM4:KN4"/>
    <mergeCell ref="KO4:KP4"/>
    <mergeCell ref="KQ4:KR4"/>
    <mergeCell ref="KS4:KT4"/>
    <mergeCell ref="KU4:KV4"/>
    <mergeCell ref="KI3:KJ3"/>
    <mergeCell ref="KK3:KL3"/>
    <mergeCell ref="KM3:KN3"/>
    <mergeCell ref="KO3:KP3"/>
    <mergeCell ref="KQ3:KR3"/>
    <mergeCell ref="JY3:JZ3"/>
    <mergeCell ref="KA3:KB3"/>
    <mergeCell ref="KC3:KD3"/>
    <mergeCell ref="KE3:KF3"/>
    <mergeCell ref="KG3:KH3"/>
    <mergeCell ref="LV3:LW3"/>
    <mergeCell ref="LX3:LY3"/>
    <mergeCell ref="LB4:LC4"/>
    <mergeCell ref="LD4:LE4"/>
    <mergeCell ref="LF4:LG4"/>
    <mergeCell ref="LH4:LI4"/>
    <mergeCell ref="LJ4:LK4"/>
    <mergeCell ref="LL4:LM4"/>
    <mergeCell ref="LN4:LO4"/>
    <mergeCell ref="LP4:LQ4"/>
    <mergeCell ref="LR4:LS4"/>
    <mergeCell ref="LT4:LU4"/>
    <mergeCell ref="LV4:LW4"/>
    <mergeCell ref="LX4:LY4"/>
    <mergeCell ref="LL3:LM3"/>
    <mergeCell ref="LN3:LO3"/>
    <mergeCell ref="LP3:LQ3"/>
    <mergeCell ref="LR3:LS3"/>
    <mergeCell ref="LT3:LU3"/>
    <mergeCell ref="LB3:LC3"/>
    <mergeCell ref="LD3:LE3"/>
    <mergeCell ref="LF3:LG3"/>
    <mergeCell ref="LH3:LI3"/>
    <mergeCell ref="LJ3:LK3"/>
    <mergeCell ref="MY3:MZ3"/>
    <mergeCell ref="NA3:NB3"/>
    <mergeCell ref="ME4:MF4"/>
    <mergeCell ref="MG4:MH4"/>
    <mergeCell ref="MI4:MJ4"/>
    <mergeCell ref="MK4:ML4"/>
    <mergeCell ref="MM4:MN4"/>
    <mergeCell ref="MO4:MP4"/>
    <mergeCell ref="MQ4:MR4"/>
    <mergeCell ref="MS4:MT4"/>
    <mergeCell ref="MU4:MV4"/>
    <mergeCell ref="MW4:MX4"/>
    <mergeCell ref="MY4:MZ4"/>
    <mergeCell ref="NA4:NB4"/>
    <mergeCell ref="MO3:MP3"/>
    <mergeCell ref="MQ3:MR3"/>
    <mergeCell ref="MS3:MT3"/>
    <mergeCell ref="MU3:MV3"/>
    <mergeCell ref="MW3:MX3"/>
    <mergeCell ref="ME3:MF3"/>
    <mergeCell ref="MG3:MH3"/>
    <mergeCell ref="MI3:MJ3"/>
    <mergeCell ref="MK3:ML3"/>
    <mergeCell ref="MM3:MN3"/>
    <mergeCell ref="OB3:OC3"/>
    <mergeCell ref="OD3:OE3"/>
    <mergeCell ref="NH4:NI4"/>
    <mergeCell ref="NJ4:NK4"/>
    <mergeCell ref="NL4:NM4"/>
    <mergeCell ref="NN4:NO4"/>
    <mergeCell ref="NP4:NQ4"/>
    <mergeCell ref="NR4:NS4"/>
    <mergeCell ref="NT4:NU4"/>
    <mergeCell ref="NV4:NW4"/>
    <mergeCell ref="NX4:NY4"/>
    <mergeCell ref="NZ4:OA4"/>
    <mergeCell ref="OB4:OC4"/>
    <mergeCell ref="OD4:OE4"/>
    <mergeCell ref="NR3:NS3"/>
    <mergeCell ref="NT3:NU3"/>
    <mergeCell ref="NV3:NW3"/>
    <mergeCell ref="NX3:NY3"/>
    <mergeCell ref="NZ3:OA3"/>
    <mergeCell ref="NH3:NI3"/>
    <mergeCell ref="NJ3:NK3"/>
    <mergeCell ref="NL3:NM3"/>
    <mergeCell ref="NN3:NO3"/>
    <mergeCell ref="NP3:NQ3"/>
  </mergeCells>
  <phoneticPr fontId="3" type="noConversion"/>
  <conditionalFormatting sqref="AX5:AX22">
    <cfRule type="cellIs" dxfId="42" priority="47" operator="lessThan">
      <formula>0</formula>
    </cfRule>
    <cfRule type="cellIs" dxfId="41" priority="48" operator="greaterThan">
      <formula>0</formula>
    </cfRule>
    <cfRule type="cellIs" dxfId="40" priority="49" operator="equal">
      <formula>0</formula>
    </cfRule>
  </conditionalFormatting>
  <conditionalFormatting sqref="DD5:DD22">
    <cfRule type="cellIs" dxfId="39" priority="41" operator="lessThan">
      <formula>0</formula>
    </cfRule>
    <cfRule type="cellIs" dxfId="38" priority="42" operator="greaterThan">
      <formula>0</formula>
    </cfRule>
    <cfRule type="cellIs" dxfId="37" priority="43" operator="equal">
      <formula>0</formula>
    </cfRule>
  </conditionalFormatting>
  <conditionalFormatting sqref="EG5:EG22">
    <cfRule type="cellIs" dxfId="36" priority="38" operator="lessThan">
      <formula>0</formula>
    </cfRule>
    <cfRule type="cellIs" dxfId="35" priority="39" operator="greaterThan">
      <formula>0</formula>
    </cfRule>
    <cfRule type="cellIs" dxfId="34" priority="40" operator="equal">
      <formula>0</formula>
    </cfRule>
  </conditionalFormatting>
  <conditionalFormatting sqref="FJ5:FJ22">
    <cfRule type="cellIs" dxfId="33" priority="35" operator="lessThan">
      <formula>0</formula>
    </cfRule>
    <cfRule type="cellIs" dxfId="32" priority="36" operator="greaterThan">
      <formula>0</formula>
    </cfRule>
    <cfRule type="cellIs" dxfId="31" priority="37" operator="equal">
      <formula>0</formula>
    </cfRule>
  </conditionalFormatting>
  <conditionalFormatting sqref="GM5:GM22">
    <cfRule type="cellIs" dxfId="30" priority="32" operator="lessThan">
      <formula>0</formula>
    </cfRule>
    <cfRule type="cellIs" dxfId="29" priority="33" operator="greaterThan">
      <formula>0</formula>
    </cfRule>
    <cfRule type="cellIs" dxfId="28" priority="34" operator="equal">
      <formula>0</formula>
    </cfRule>
  </conditionalFormatting>
  <conditionalFormatting sqref="HP5:HP22">
    <cfRule type="cellIs" dxfId="27" priority="29" operator="lessThan">
      <formula>0</formula>
    </cfRule>
    <cfRule type="cellIs" dxfId="26" priority="30" operator="greaterThan">
      <formula>0</formula>
    </cfRule>
    <cfRule type="cellIs" dxfId="25" priority="31" operator="equal">
      <formula>0</formula>
    </cfRule>
  </conditionalFormatting>
  <conditionalFormatting sqref="IS5:IS22">
    <cfRule type="cellIs" dxfId="24" priority="26" operator="lessThan">
      <formula>0</formula>
    </cfRule>
    <cfRule type="cellIs" dxfId="23" priority="27" operator="greaterThan">
      <formula>0</formula>
    </cfRule>
    <cfRule type="cellIs" dxfId="22" priority="28" operator="equal">
      <formula>0</formula>
    </cfRule>
  </conditionalFormatting>
  <conditionalFormatting sqref="JV5:JV22">
    <cfRule type="cellIs" dxfId="21" priority="23" operator="lessThan">
      <formula>0</formula>
    </cfRule>
    <cfRule type="cellIs" dxfId="20" priority="24" operator="greaterThan">
      <formula>0</formula>
    </cfRule>
    <cfRule type="cellIs" dxfId="19" priority="25" operator="equal">
      <formula>0</formula>
    </cfRule>
  </conditionalFormatting>
  <conditionalFormatting sqref="KY5:KY22">
    <cfRule type="cellIs" dxfId="18" priority="20" operator="lessThan">
      <formula>0</formula>
    </cfRule>
    <cfRule type="cellIs" dxfId="17" priority="21" operator="greaterThan">
      <formula>0</formula>
    </cfRule>
    <cfRule type="cellIs" dxfId="16" priority="22" operator="equal">
      <formula>0</formula>
    </cfRule>
  </conditionalFormatting>
  <conditionalFormatting sqref="MB5:MB22">
    <cfRule type="cellIs" dxfId="15" priority="17" operator="lessThan">
      <formula>0</formula>
    </cfRule>
    <cfRule type="cellIs" dxfId="14" priority="18" operator="greaterThan">
      <formula>0</formula>
    </cfRule>
    <cfRule type="cellIs" dxfId="13" priority="19" operator="equal">
      <formula>0</formula>
    </cfRule>
  </conditionalFormatting>
  <conditionalFormatting sqref="NE5:NE22">
    <cfRule type="cellIs" dxfId="12" priority="14" operator="lessThan">
      <formula>0</formula>
    </cfRule>
    <cfRule type="cellIs" dxfId="11" priority="15" operator="greaterThan">
      <formula>0</formula>
    </cfRule>
    <cfRule type="cellIs" dxfId="10" priority="16" operator="equal">
      <formula>0</formula>
    </cfRule>
  </conditionalFormatting>
  <conditionalFormatting sqref="OH5:OH22">
    <cfRule type="cellIs" dxfId="9" priority="11" operator="lessThan">
      <formula>0</formula>
    </cfRule>
    <cfRule type="cellIs" dxfId="8" priority="12" operator="greaterThan">
      <formula>0</formula>
    </cfRule>
    <cfRule type="cellIs" dxfId="7" priority="13" operator="equal">
      <formula>0</formula>
    </cfRule>
  </conditionalFormatting>
  <conditionalFormatting sqref="AL28:AL45">
    <cfRule type="cellIs" dxfId="6" priority="1" operator="equal">
      <formula>0</formula>
    </cfRule>
    <cfRule type="cellIs" dxfId="5" priority="5" operator="lessThan">
      <formula>0</formula>
    </cfRule>
    <cfRule type="cellIs" dxfId="4" priority="6" operator="greaterThan">
      <formula>0</formula>
    </cfRule>
    <cfRule type="cellIs" dxfId="3" priority="7" operator="equal">
      <formula>0</formula>
    </cfRule>
  </conditionalFormatting>
  <conditionalFormatting sqref="CA5:CA22">
    <cfRule type="cellIs" dxfId="2" priority="2" operator="lessThan">
      <formula>0</formula>
    </cfRule>
    <cfRule type="cellIs" dxfId="1" priority="3" operator="greaterThan">
      <formula>0</formula>
    </cfRule>
    <cfRule type="cellIs" dxfId="0" priority="4" operator="equal">
      <formula>0</formula>
    </cfRule>
  </conditionalFormatting>
  <hyperlinks>
    <hyperlink ref="E3:T3" r:id="rId1" display="Arbeitstage" xr:uid="{00000000-0004-0000-0100-000000000000}"/>
  </hyperlinks>
  <pageMargins left="0.7" right="0.7" top="0.78740157499999996" bottom="0.78740157499999996" header="0.3" footer="0.3"/>
  <pageSetup paperSize="9" orientation="landscape" horizontalDpi="360" verticalDpi="360"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2:N11"/>
  <sheetViews>
    <sheetView topLeftCell="A7" workbookViewId="0">
      <selection activeCell="A30" sqref="A30"/>
    </sheetView>
  </sheetViews>
  <sheetFormatPr baseColWidth="10" defaultRowHeight="13.8" x14ac:dyDescent="0.25"/>
  <cols>
    <col min="1" max="1" width="13.109375" customWidth="1"/>
    <col min="10" max="10" width="13.88671875" customWidth="1"/>
    <col min="11" max="11" width="13" customWidth="1"/>
    <col min="12" max="12" width="17.44140625" customWidth="1"/>
    <col min="13" max="13" width="17.6640625" customWidth="1"/>
  </cols>
  <sheetData>
    <row r="2" spans="1:14" x14ac:dyDescent="0.25">
      <c r="J2" s="208" t="s">
        <v>67</v>
      </c>
      <c r="K2" s="208"/>
      <c r="L2" t="s">
        <v>68</v>
      </c>
    </row>
    <row r="3" spans="1:14" x14ac:dyDescent="0.25">
      <c r="A3" t="s">
        <v>94</v>
      </c>
      <c r="B3" t="s">
        <v>1</v>
      </c>
      <c r="C3" t="s">
        <v>2</v>
      </c>
      <c r="D3" t="s">
        <v>3</v>
      </c>
      <c r="E3" t="s">
        <v>4</v>
      </c>
      <c r="F3" t="s">
        <v>96</v>
      </c>
      <c r="G3" t="s">
        <v>6</v>
      </c>
      <c r="H3" t="s">
        <v>97</v>
      </c>
      <c r="I3" t="s">
        <v>39</v>
      </c>
      <c r="J3" s="208"/>
      <c r="K3" s="208"/>
      <c r="L3" t="s">
        <v>99</v>
      </c>
      <c r="M3" t="s">
        <v>62</v>
      </c>
      <c r="N3" t="s">
        <v>41</v>
      </c>
    </row>
    <row r="4" spans="1:14" x14ac:dyDescent="0.25">
      <c r="A4">
        <v>1</v>
      </c>
      <c r="B4" t="s">
        <v>95</v>
      </c>
      <c r="C4">
        <v>2020</v>
      </c>
      <c r="D4" t="s">
        <v>17</v>
      </c>
      <c r="E4">
        <v>22</v>
      </c>
      <c r="F4">
        <v>154</v>
      </c>
      <c r="G4">
        <v>142</v>
      </c>
      <c r="H4">
        <v>30</v>
      </c>
      <c r="I4">
        <v>172</v>
      </c>
      <c r="J4" s="163">
        <v>18</v>
      </c>
      <c r="K4" s="162">
        <v>0.1169</v>
      </c>
      <c r="L4">
        <v>154</v>
      </c>
      <c r="M4">
        <v>172</v>
      </c>
      <c r="N4" s="162">
        <v>0.1169</v>
      </c>
    </row>
    <row r="5" spans="1:14" x14ac:dyDescent="0.25">
      <c r="A5">
        <v>2</v>
      </c>
      <c r="B5" t="s">
        <v>98</v>
      </c>
      <c r="C5">
        <v>2020</v>
      </c>
      <c r="D5" t="s">
        <v>21</v>
      </c>
      <c r="E5">
        <v>19</v>
      </c>
      <c r="F5">
        <v>133</v>
      </c>
      <c r="G5">
        <v>145</v>
      </c>
      <c r="H5">
        <v>15</v>
      </c>
      <c r="I5">
        <v>160</v>
      </c>
      <c r="J5" s="163">
        <v>27</v>
      </c>
      <c r="K5" s="162">
        <v>0.20300000000000001</v>
      </c>
      <c r="L5">
        <v>721</v>
      </c>
      <c r="M5">
        <v>846</v>
      </c>
      <c r="N5" s="162">
        <v>0.17330000000000001</v>
      </c>
    </row>
    <row r="7" spans="1:14" x14ac:dyDescent="0.25">
      <c r="A7" t="s">
        <v>101</v>
      </c>
      <c r="C7">
        <v>2020</v>
      </c>
      <c r="D7" t="s">
        <v>31</v>
      </c>
      <c r="E7">
        <v>20</v>
      </c>
      <c r="F7">
        <v>140</v>
      </c>
      <c r="G7">
        <v>178</v>
      </c>
      <c r="I7">
        <v>178</v>
      </c>
      <c r="J7" s="164">
        <v>28</v>
      </c>
      <c r="K7" s="162">
        <v>0.27139999999999997</v>
      </c>
      <c r="L7">
        <v>588</v>
      </c>
      <c r="M7">
        <v>654</v>
      </c>
      <c r="N7" s="162">
        <v>0.11219999999999999</v>
      </c>
    </row>
    <row r="10" spans="1:14" x14ac:dyDescent="0.25">
      <c r="A10" t="s">
        <v>100</v>
      </c>
    </row>
    <row r="11" spans="1:14" x14ac:dyDescent="0.25">
      <c r="A11" t="s">
        <v>102</v>
      </c>
    </row>
  </sheetData>
  <mergeCells count="2">
    <mergeCell ref="J3:K3"/>
    <mergeCell ref="J2:K2"/>
  </mergeCells>
  <pageMargins left="0.7" right="0.7" top="0.78740157499999996" bottom="0.78740157499999996" header="0.3" footer="0.3"/>
  <pageSetup paperSize="9" orientation="portrait" horizontalDpi="360" verticalDpi="36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38"/>
  <sheetViews>
    <sheetView workbookViewId="0">
      <selection activeCell="A32" sqref="A32:XFD32"/>
    </sheetView>
  </sheetViews>
  <sheetFormatPr baseColWidth="10" defaultRowHeight="13.8" x14ac:dyDescent="0.25"/>
  <cols>
    <col min="1" max="1" width="206.6640625" customWidth="1"/>
  </cols>
  <sheetData>
    <row r="1" spans="1:1" x14ac:dyDescent="0.25">
      <c r="A1" s="111" t="s">
        <v>69</v>
      </c>
    </row>
    <row r="2" spans="1:1" x14ac:dyDescent="0.25">
      <c r="A2" s="111"/>
    </row>
    <row r="3" spans="1:1" x14ac:dyDescent="0.25">
      <c r="A3" s="111" t="s">
        <v>70</v>
      </c>
    </row>
    <row r="4" spans="1:1" x14ac:dyDescent="0.25">
      <c r="A4" s="111"/>
    </row>
    <row r="5" spans="1:1" x14ac:dyDescent="0.25">
      <c r="A5" s="111" t="s">
        <v>83</v>
      </c>
    </row>
    <row r="6" spans="1:1" x14ac:dyDescent="0.25">
      <c r="A6" s="111" t="s">
        <v>82</v>
      </c>
    </row>
    <row r="7" spans="1:1" x14ac:dyDescent="0.25">
      <c r="A7" s="111"/>
    </row>
    <row r="8" spans="1:1" x14ac:dyDescent="0.25">
      <c r="A8" s="115" t="s">
        <v>71</v>
      </c>
    </row>
    <row r="9" spans="1:1" x14ac:dyDescent="0.25">
      <c r="A9" s="112" t="s">
        <v>84</v>
      </c>
    </row>
    <row r="10" spans="1:1" x14ac:dyDescent="0.25">
      <c r="A10" s="112" t="s">
        <v>85</v>
      </c>
    </row>
    <row r="11" spans="1:1" x14ac:dyDescent="0.25">
      <c r="A11" s="112" t="s">
        <v>86</v>
      </c>
    </row>
    <row r="12" spans="1:1" x14ac:dyDescent="0.25">
      <c r="A12" s="112" t="s">
        <v>87</v>
      </c>
    </row>
    <row r="13" spans="1:1" x14ac:dyDescent="0.25">
      <c r="A13" s="112" t="s">
        <v>91</v>
      </c>
    </row>
    <row r="14" spans="1:1" x14ac:dyDescent="0.25">
      <c r="A14" s="112"/>
    </row>
    <row r="15" spans="1:1" x14ac:dyDescent="0.25">
      <c r="A15" s="111" t="s">
        <v>72</v>
      </c>
    </row>
    <row r="16" spans="1:1" x14ac:dyDescent="0.25">
      <c r="A16" s="111"/>
    </row>
    <row r="17" spans="1:1" x14ac:dyDescent="0.25">
      <c r="A17" s="112" t="s">
        <v>88</v>
      </c>
    </row>
    <row r="18" spans="1:1" x14ac:dyDescent="0.25">
      <c r="A18" s="112" t="s">
        <v>92</v>
      </c>
    </row>
    <row r="19" spans="1:1" ht="14.4" x14ac:dyDescent="0.3">
      <c r="A19" s="113" t="s">
        <v>93</v>
      </c>
    </row>
    <row r="20" spans="1:1" x14ac:dyDescent="0.25">
      <c r="A20" s="111"/>
    </row>
    <row r="21" spans="1:1" x14ac:dyDescent="0.25">
      <c r="A21" s="111" t="s">
        <v>73</v>
      </c>
    </row>
    <row r="22" spans="1:1" x14ac:dyDescent="0.25">
      <c r="A22" s="111"/>
    </row>
    <row r="23" spans="1:1" x14ac:dyDescent="0.25">
      <c r="A23" s="115" t="s">
        <v>74</v>
      </c>
    </row>
    <row r="24" spans="1:1" x14ac:dyDescent="0.25">
      <c r="A24" s="111" t="s">
        <v>89</v>
      </c>
    </row>
    <row r="25" spans="1:1" x14ac:dyDescent="0.25">
      <c r="A25" s="111"/>
    </row>
    <row r="26" spans="1:1" x14ac:dyDescent="0.25">
      <c r="A26" s="111" t="s">
        <v>75</v>
      </c>
    </row>
    <row r="27" spans="1:1" x14ac:dyDescent="0.25">
      <c r="A27" s="111" t="s">
        <v>90</v>
      </c>
    </row>
    <row r="28" spans="1:1" x14ac:dyDescent="0.25">
      <c r="A28" s="111" t="s">
        <v>76</v>
      </c>
    </row>
    <row r="29" spans="1:1" x14ac:dyDescent="0.25">
      <c r="A29" s="111"/>
    </row>
    <row r="30" spans="1:1" x14ac:dyDescent="0.25">
      <c r="A30" s="111" t="s">
        <v>77</v>
      </c>
    </row>
    <row r="31" spans="1:1" x14ac:dyDescent="0.25">
      <c r="A31" s="111" t="s">
        <v>78</v>
      </c>
    </row>
    <row r="32" spans="1:1" x14ac:dyDescent="0.25">
      <c r="A32" s="111"/>
    </row>
    <row r="33" spans="1:1" x14ac:dyDescent="0.25">
      <c r="A33" s="111" t="s">
        <v>79</v>
      </c>
    </row>
    <row r="34" spans="1:1" x14ac:dyDescent="0.25">
      <c r="A34" s="111"/>
    </row>
    <row r="35" spans="1:1" x14ac:dyDescent="0.25">
      <c r="A35" s="111" t="s">
        <v>80</v>
      </c>
    </row>
    <row r="36" spans="1:1" x14ac:dyDescent="0.25">
      <c r="A36" s="111"/>
    </row>
    <row r="37" spans="1:1" x14ac:dyDescent="0.25">
      <c r="A37" s="111" t="s">
        <v>81</v>
      </c>
    </row>
    <row r="38" spans="1:1" x14ac:dyDescent="0.25">
      <c r="A38" s="114"/>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Y t K U + x i F o i o A A A A + A A A A B I A H A B D b 2 5 m a W c v U G F j a 2 F n Z S 5 4 b W w g o h g A K K A U A A A A A A A A A A A A A A A A A A A A A A A A A A A A h Y / B C o J A F E V / R W b v v F E J T J 7 j o t o l B E G 0 H X T S I R 3 D G R v / r U W f 1 C 8 k l N W u 5 b 2 c C + c + b n f M x r b x r r I 3 q t M p C S g j n t R F V y p d p W S w J z 8 m G c e d K M 6 i k t 4 E a 5 O M R q W k t v a S A D j n q I t o 1 1 c Q M h b A M d / u i 1 q 2 w l f a W K E L S T 6 r 8 v + K c D y 8 Z H h I Y 0 Y X M Y v o k g U I c 4 2 5 0 l 8 k n I w p Q / g p c T U 0 d u g l L 6 W / 3 i D M E e H 9 g j 8 B U E s D B B Q A A g A I A P 2 L S l 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9 i 0 p T K I p H u A 4 A A A A R A A A A E w A c A E Z v c m 1 1 b G F z L 1 N l Y 3 R p b 2 4 x L m 0 g o h g A K K A U A A A A A A A A A A A A A A A A A A A A A A A A A A A A K 0 5 N L s n M z 1 M I h t C G 1 g B Q S w E C L Q A U A A I A C A D 9 i 0 p T 7 G I W i K g A A A D 4 A A A A E g A A A A A A A A A A A A A A A A A A A A A A Q 2 9 u Z m l n L 1 B h Y 2 t h Z 2 U u e G 1 s U E s B A i 0 A F A A C A A g A / Y t K U w / K 6 a u k A A A A 6 Q A A A B M A A A A A A A A A A A A A A A A A 9 A A A A F t D b 2 5 0 Z W 5 0 X 1 R 5 c G V z X S 5 4 b W x Q S w E C L Q A U A A I A C A D 9 i 0 p T 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T M d d 5 2 6 g Q U i J p O / E n G 5 1 k g A A A A A C A A A A A A A Q Z g A A A A E A A C A A A A A K f s r M J a t W H L y D T k 9 b W x A x G 9 h R z E t 8 y T C 3 Z w u B p 8 a A G Q A A A A A O g A A A A A I A A C A A A A A Z z H 4 E l x u k 2 Z S I M 3 O i W 5 V E i 5 r u s K D f Q h h Y 9 D y 9 7 l t B F l A A A A C h J h O f x L 5 4 E r V q j w V k s l L I M T 6 x h j 4 k / O A O W y I F k j W 6 k w e c 4 Y S i 8 B U V 2 s m f Y q u 7 u t p y / P y h F 6 f w N m 2 T n i m i v X F k u C s d q c 8 R r z O R O G s / X U 3 c I E A A A A C t C K I A M c 6 v K + X s l n d o c k 3 v i 2 8 F + + E 7 f D H a n M 3 3 G w m n o R y n 6 r n D n D Y e c i D e t S H I 1 H 2 6 d m L r X x 8 l z t S g J j F F E z Q 8 < / D a t a M a s h u p > 
</file>

<file path=customXml/itemProps1.xml><?xml version="1.0" encoding="utf-8"?>
<ds:datastoreItem xmlns:ds="http://schemas.openxmlformats.org/officeDocument/2006/customXml" ds:itemID="{5E7C1DE6-6C67-4C94-B49D-43E3885236C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Versuch</vt:lpstr>
      <vt:lpstr>Liste</vt:lpstr>
      <vt:lpstr>BEISPIEL</vt:lpstr>
      <vt:lpstr>...das möchte ich umsetzen...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0815</dc:creator>
  <cp:keywords/>
  <dc:description/>
  <cp:lastModifiedBy>Test</cp:lastModifiedBy>
  <cp:revision/>
  <cp:lastPrinted>2021-10-27T07:26:38Z</cp:lastPrinted>
  <dcterms:created xsi:type="dcterms:W3CDTF">2021-10-05T20:45:22Z</dcterms:created>
  <dcterms:modified xsi:type="dcterms:W3CDTF">2021-10-27T09:07:42Z</dcterms:modified>
  <cp:category/>
  <cp:contentStatus/>
</cp:coreProperties>
</file>