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4" yWindow="360" windowWidth="21168" windowHeight="9600"/>
  </bookViews>
  <sheets>
    <sheet name="Tabelle1" sheetId="1" r:id="rId1"/>
  </sheets>
  <calcPr calcId="19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I8" i="1"/>
  <c r="I9" i="1"/>
  <c r="I3" i="1"/>
  <c r="I4" i="1"/>
  <c r="I5" i="1"/>
  <c r="I6" i="1"/>
  <c r="I7" i="1"/>
  <c r="I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<sst xmlns="http://schemas.openxmlformats.org/spreadsheetml/2006/main" count="48" uniqueCount="13">
  <si>
    <t>Tag</t>
  </si>
  <si>
    <t>Wochentag</t>
  </si>
  <si>
    <t>Uhrzeit</t>
  </si>
  <si>
    <t>Geschwindigkeit km/h gemessen</t>
  </si>
  <si>
    <t>FR</t>
  </si>
  <si>
    <t>erlaubte Geschwindigkeit 30km/h</t>
  </si>
  <si>
    <t>Bereinigte Messung km/h=Messung-3km/h</t>
  </si>
  <si>
    <t>Samstag</t>
  </si>
  <si>
    <t>M</t>
  </si>
  <si>
    <t>S</t>
  </si>
  <si>
    <t>Mittelwert&gt;33</t>
  </si>
  <si>
    <t>Gesamtergebnis</t>
  </si>
  <si>
    <t>Mittelwert von Geschwindigkeit km/h gemessen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</si>
</sst>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h:mm;@"/>
  </numFmts>
  <fonts count="2" x14ac:knownFonts="1">
    <font>
      <sz val="11"/>
      <color theme="1"/>
      <name val="Calibri"/>
      <family val="2"/>
      <scheme val="minor"/>
    </font>
    <font>
      <b/>
      <sz val="10"/>
      <color rgb="FF444A5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/>
    <xf numFmtId="49" fontId="0" fillId="0" borderId="1" xfId="0" applyNumberFormat="1" applyBorder="1"/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22" fontId="1" fillId="0" borderId="0" xfId="0" applyNumberFormat="1" applyFont="1"/>
    <xf numFmtId="0" fontId="0" fillId="0" borderId="0" xfId="0" pivotButton="1"/>
    <xf numFmtId="0" fontId="0" fillId="0" borderId="0" xfId="0" applyNumberFormat="1"/>
    <xf numFmtId="165" fontId="0" fillId="0" borderId="0" xfId="0" applyNumberFormat="1"/>
    <xf numFmtId="0" fontId="1" fillId="3" borderId="0" xfId="0" applyFont="1" applyFill="1"/>
    <xf numFmtId="22" fontId="1" fillId="3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" refreshedDate="44856.416377893518" createdVersion="4" refreshedVersion="4" minRefreshableVersion="3" recordCount="18">
  <cacheSource type="worksheet">
    <worksheetSource ref="A1:G19" sheet="Tabelle1"/>
  </cacheSource>
  <cacheFields count="7">
    <cacheField name="Tag" numFmtId="164">
      <sharedItems containsSemiMixedTypes="0" containsNonDate="0" containsDate="1" containsString="0" minDate="2022-08-27T00:00:00" maxDate="2022-08-28T00:00:00"/>
    </cacheField>
    <cacheField name="Wochentag" numFmtId="49">
      <sharedItems/>
    </cacheField>
    <cacheField name="Uhrzeit" numFmtId="165">
      <sharedItems containsSemiMixedTypes="0" containsNonDate="0" containsDate="1" containsString="0" minDate="1899-12-30T16:30:00" maxDate="1899-12-30T17:37:00" count="16">
        <d v="1899-12-30T16:30:00"/>
        <d v="1899-12-30T16:32:00"/>
        <d v="1899-12-30T16:34:00"/>
        <d v="1899-12-30T16:35:00"/>
        <d v="1899-12-30T16:36:00"/>
        <d v="1899-12-30T16:37:00"/>
        <d v="1899-12-30T16:39:00"/>
        <d v="1899-12-30T16:40:00"/>
        <d v="1899-12-30T16:41:00"/>
        <d v="1899-12-30T16:42:00"/>
        <d v="1899-12-30T17:32:00"/>
        <d v="1899-12-30T17:33:00"/>
        <d v="1899-12-30T17:34:00"/>
        <d v="1899-12-30T17:35:00"/>
        <d v="1899-12-30T17:36:00"/>
        <d v="1899-12-30T17:37:00"/>
      </sharedItems>
    </cacheField>
    <cacheField name="Geschwindigkeit km/h gemessen" numFmtId="0">
      <sharedItems containsSemiMixedTypes="0" containsString="0" containsNumber="1" containsInteger="1" minValue="24" maxValue="41"/>
    </cacheField>
    <cacheField name="FR" numFmtId="0">
      <sharedItems/>
    </cacheField>
    <cacheField name="erlaubte Geschwindigkeit 30km/h" numFmtId="0">
      <sharedItems containsSemiMixedTypes="0" containsString="0" containsNumber="1" containsInteger="1" minValue="30" maxValue="30"/>
    </cacheField>
    <cacheField name="Bereinigte Messung km/h=Messung-3km/h" numFmtId="0">
      <sharedItems containsSemiMixedTypes="0" containsString="0" containsNumber="1" containsInteger="1" minValue="21" maxValue="38" count="9">
        <n v="29"/>
        <n v="21"/>
        <n v="32"/>
        <n v="25"/>
        <n v="35"/>
        <n v="30"/>
        <n v="38"/>
        <n v="24"/>
        <n v="3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d v="2022-08-27T00:00:00"/>
    <s v="Samstag"/>
    <x v="0"/>
    <n v="32"/>
    <s v="M"/>
    <n v="30"/>
    <x v="0"/>
  </r>
  <r>
    <d v="2022-08-27T00:00:00"/>
    <s v="Samstag"/>
    <x v="1"/>
    <n v="24"/>
    <s v="S"/>
    <n v="30"/>
    <x v="1"/>
  </r>
  <r>
    <d v="2022-08-27T00:00:00"/>
    <s v="Samstag"/>
    <x v="2"/>
    <n v="35"/>
    <s v="M"/>
    <n v="30"/>
    <x v="2"/>
  </r>
  <r>
    <d v="2022-08-27T00:00:00"/>
    <s v="Samstag"/>
    <x v="3"/>
    <n v="28"/>
    <s v="S"/>
    <n v="30"/>
    <x v="3"/>
  </r>
  <r>
    <d v="2022-08-27T00:00:00"/>
    <s v="Samstag"/>
    <x v="4"/>
    <n v="28"/>
    <s v="S"/>
    <n v="30"/>
    <x v="3"/>
  </r>
  <r>
    <d v="2022-08-27T00:00:00"/>
    <s v="Samstag"/>
    <x v="5"/>
    <n v="28"/>
    <s v="M"/>
    <n v="30"/>
    <x v="3"/>
  </r>
  <r>
    <d v="2022-08-27T00:00:00"/>
    <s v="Samstag"/>
    <x v="5"/>
    <n v="38"/>
    <s v="M"/>
    <n v="30"/>
    <x v="4"/>
  </r>
  <r>
    <d v="2022-08-27T00:00:00"/>
    <s v="Samstag"/>
    <x v="6"/>
    <n v="28"/>
    <s v="S"/>
    <n v="30"/>
    <x v="3"/>
  </r>
  <r>
    <d v="2022-08-27T00:00:00"/>
    <s v="Samstag"/>
    <x v="7"/>
    <n v="32"/>
    <s v="M"/>
    <n v="30"/>
    <x v="0"/>
  </r>
  <r>
    <d v="2022-08-27T00:00:00"/>
    <s v="Samstag"/>
    <x v="8"/>
    <n v="32"/>
    <s v="M"/>
    <n v="30"/>
    <x v="0"/>
  </r>
  <r>
    <d v="2022-08-27T00:00:00"/>
    <s v="Samstag"/>
    <x v="9"/>
    <n v="33"/>
    <s v="M"/>
    <n v="30"/>
    <x v="5"/>
  </r>
  <r>
    <d v="2022-08-27T00:00:00"/>
    <s v="Samstag"/>
    <x v="10"/>
    <n v="28"/>
    <s v="M"/>
    <n v="30"/>
    <x v="3"/>
  </r>
  <r>
    <d v="2022-08-27T00:00:00"/>
    <s v="Samstag"/>
    <x v="11"/>
    <n v="41"/>
    <s v="S"/>
    <n v="30"/>
    <x v="6"/>
  </r>
  <r>
    <d v="2022-08-27T00:00:00"/>
    <s v="Samstag"/>
    <x v="12"/>
    <n v="27"/>
    <s v="S"/>
    <n v="30"/>
    <x v="7"/>
  </r>
  <r>
    <d v="2022-08-27T00:00:00"/>
    <s v="Samstag"/>
    <x v="12"/>
    <n v="38"/>
    <s v="S"/>
    <n v="30"/>
    <x v="4"/>
  </r>
  <r>
    <d v="2022-08-27T00:00:00"/>
    <s v="Samstag"/>
    <x v="13"/>
    <n v="35"/>
    <s v="S"/>
    <n v="30"/>
    <x v="2"/>
  </r>
  <r>
    <d v="2022-08-27T00:00:00"/>
    <s v="Samstag"/>
    <x v="14"/>
    <n v="28"/>
    <s v="M"/>
    <n v="30"/>
    <x v="3"/>
  </r>
  <r>
    <d v="2022-08-27T00:00:00"/>
    <s v="Samstag"/>
    <x v="15"/>
    <n v="40"/>
    <s v="S"/>
    <n v="3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compact="0" compactData="0" multipleFieldFilters="0">
  <location ref="I10:K17" firstHeaderRow="1" firstDataRow="1" firstDataCol="2"/>
  <pivotFields count="7">
    <pivotField compact="0" numFmtId="164" outline="0" showAll="0" defaultSubtotal="0"/>
    <pivotField compact="0" outline="0" showAll="0" defaultSubtotal="0"/>
    <pivotField axis="axisRow" compact="0" numFmtId="165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measureFilter="1" defaultSubtotal="0">
      <items count="9">
        <item x="1"/>
        <item x="7"/>
        <item x="3"/>
        <item x="0"/>
        <item x="5"/>
        <item x="2"/>
        <item x="4"/>
        <item x="8"/>
        <item x="6"/>
      </items>
    </pivotField>
  </pivotFields>
  <rowFields count="2">
    <field x="2"/>
    <field x="6"/>
  </rowFields>
  <rowItems count="7">
    <i>
      <x v="2"/>
      <x v="5"/>
    </i>
    <i>
      <x v="5"/>
      <x v="6"/>
    </i>
    <i>
      <x v="11"/>
      <x v="8"/>
    </i>
    <i>
      <x v="12"/>
      <x v="6"/>
    </i>
    <i>
      <x v="13"/>
      <x v="5"/>
    </i>
    <i>
      <x v="15"/>
      <x v="7"/>
    </i>
    <i t="grand">
      <x/>
    </i>
  </rowItems>
  <colItems count="1">
    <i/>
  </colItems>
  <dataFields count="1">
    <dataField name="Mittelwert von Geschwindigkeit km/h gemessen" fld="3" subtotal="average" baseField="0" baseItem="0"/>
  </dataFields>
  <pivotTableStyleInfo name="PivotStyleLight16" showRowHeaders="1" showColHeaders="1" showRowStripes="0" showColStripes="0" showLastColumn="1"/>
  <filters count="1">
    <filter fld="6" type="valueGreaterThan" evalOrder="-1" id="4" iMeasureFld="0">
      <autoFilter ref="A1">
        <filterColumn colId="0">
          <customFilters>
            <customFilter operator="greaterThan" val="33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I2" sqref="I2"/>
    </sheetView>
  </sheetViews>
  <sheetFormatPr baseColWidth="10" defaultRowHeight="14.4" outlineLevelCol="1" x14ac:dyDescent="0.3"/>
  <cols>
    <col min="5" max="5" width="5.109375" customWidth="1"/>
    <col min="7" max="7" width="11.5546875" customWidth="1" outlineLevel="1"/>
    <col min="8" max="8" width="4.21875" customWidth="1"/>
    <col min="9" max="9" width="21" bestFit="1" customWidth="1"/>
    <col min="10" max="10" width="9.109375" customWidth="1"/>
    <col min="11" max="11" width="42.109375" bestFit="1" customWidth="1"/>
    <col min="12" max="12" width="51.109375" bestFit="1" customWidth="1"/>
  </cols>
  <sheetData>
    <row r="1" spans="1:11" ht="57.6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K1" t="s">
        <v>10</v>
      </c>
    </row>
    <row r="2" spans="1:11" x14ac:dyDescent="0.3">
      <c r="A2" s="1">
        <v>44800</v>
      </c>
      <c r="B2" s="2" t="s">
        <v>7</v>
      </c>
      <c r="C2" s="5">
        <v>0.6875</v>
      </c>
      <c r="D2" s="6">
        <v>32</v>
      </c>
      <c r="E2" s="7" t="s">
        <v>8</v>
      </c>
      <c r="F2" s="7">
        <v>30</v>
      </c>
      <c r="G2" s="6">
        <f>D2-3</f>
        <v>29</v>
      </c>
      <c r="I2" s="14">
        <f>IFERROR(_xlfn.AGGREGATE(15,6,(A$2:A99+C$2:C99)/(D$2:D$99-3&gt;30),ROW(A1)),"")</f>
        <v>44800.69027777778</v>
      </c>
      <c r="K2" s="13">
        <f>AVERAGEIF(D:D,"&gt;33",D:D)</f>
        <v>37.833333333333336</v>
      </c>
    </row>
    <row r="3" spans="1:11" x14ac:dyDescent="0.3">
      <c r="A3" s="1">
        <v>44800</v>
      </c>
      <c r="B3" s="2" t="s">
        <v>7</v>
      </c>
      <c r="C3" s="5">
        <v>0.68888888888888899</v>
      </c>
      <c r="D3" s="6">
        <v>24</v>
      </c>
      <c r="E3" s="7" t="s">
        <v>9</v>
      </c>
      <c r="F3" s="7">
        <v>30</v>
      </c>
      <c r="G3" s="6">
        <f t="shared" ref="G3:G19" si="0">D3-3</f>
        <v>21</v>
      </c>
      <c r="I3" s="9">
        <f>IFERROR(_xlfn.AGGREGATE(15,6,(A$2:A100+C$2:C100)/(D$2:D$99-3&gt;30),ROW(A2)),"")</f>
        <v>44800.692361111112</v>
      </c>
    </row>
    <row r="4" spans="1:11" x14ac:dyDescent="0.3">
      <c r="A4" s="1">
        <v>44800</v>
      </c>
      <c r="B4" s="2" t="s">
        <v>7</v>
      </c>
      <c r="C4" s="5">
        <v>0.69027777777777777</v>
      </c>
      <c r="D4" s="6">
        <v>35</v>
      </c>
      <c r="E4" s="7" t="s">
        <v>8</v>
      </c>
      <c r="F4" s="7">
        <v>30</v>
      </c>
      <c r="G4" s="8">
        <f t="shared" si="0"/>
        <v>32</v>
      </c>
      <c r="I4" s="9">
        <f>IFERROR(_xlfn.AGGREGATE(15,6,(A$2:A101+C$2:C101)/(D$2:D$99-3&gt;30),ROW(A3)),"")</f>
        <v>44800.731249999997</v>
      </c>
    </row>
    <row r="5" spans="1:11" x14ac:dyDescent="0.3">
      <c r="A5" s="1">
        <v>44800</v>
      </c>
      <c r="B5" s="2" t="s">
        <v>7</v>
      </c>
      <c r="C5" s="5">
        <v>0.69097222222222221</v>
      </c>
      <c r="D5" s="6">
        <v>28</v>
      </c>
      <c r="E5" s="7" t="s">
        <v>9</v>
      </c>
      <c r="F5" s="7">
        <v>30</v>
      </c>
      <c r="G5" s="6">
        <f t="shared" si="0"/>
        <v>25</v>
      </c>
      <c r="I5" s="9">
        <f>IFERROR(_xlfn.AGGREGATE(15,6,(A$2:A102+C$2:C102)/(D$2:D$99-3&gt;30),ROW(A4)),"")</f>
        <v>44800.731944444444</v>
      </c>
    </row>
    <row r="6" spans="1:11" x14ac:dyDescent="0.3">
      <c r="A6" s="1">
        <v>44800</v>
      </c>
      <c r="B6" s="2" t="s">
        <v>7</v>
      </c>
      <c r="C6" s="5">
        <v>0.69166666666666676</v>
      </c>
      <c r="D6" s="6">
        <v>28</v>
      </c>
      <c r="E6" s="7" t="s">
        <v>9</v>
      </c>
      <c r="F6" s="7">
        <v>30</v>
      </c>
      <c r="G6" s="6">
        <f t="shared" si="0"/>
        <v>25</v>
      </c>
      <c r="I6" s="9">
        <f>IFERROR(_xlfn.AGGREGATE(15,6,(A$2:A103+C$2:C103)/(D$2:D$99-3&gt;30),ROW(A5)),"")</f>
        <v>44800.732638888891</v>
      </c>
    </row>
    <row r="7" spans="1:11" x14ac:dyDescent="0.3">
      <c r="A7" s="1">
        <v>44800</v>
      </c>
      <c r="B7" s="2" t="s">
        <v>7</v>
      </c>
      <c r="C7" s="5">
        <v>0.69236111111111109</v>
      </c>
      <c r="D7" s="6">
        <v>28</v>
      </c>
      <c r="E7" s="7" t="s">
        <v>8</v>
      </c>
      <c r="F7" s="7">
        <v>30</v>
      </c>
      <c r="G7" s="6">
        <f t="shared" si="0"/>
        <v>25</v>
      </c>
      <c r="I7" s="9">
        <f>IFERROR(_xlfn.AGGREGATE(15,6,(A$2:A104+C$2:C104)/(D$2:D$99-3&gt;30),ROW(A6)),"")</f>
        <v>44800.734027777777</v>
      </c>
    </row>
    <row r="8" spans="1:11" x14ac:dyDescent="0.3">
      <c r="A8" s="1">
        <v>44800</v>
      </c>
      <c r="B8" s="2" t="s">
        <v>7</v>
      </c>
      <c r="C8" s="5">
        <v>0.69236111111111109</v>
      </c>
      <c r="D8" s="6">
        <v>38</v>
      </c>
      <c r="E8" s="7" t="s">
        <v>8</v>
      </c>
      <c r="F8" s="7">
        <v>30</v>
      </c>
      <c r="G8" s="8">
        <f t="shared" si="0"/>
        <v>35</v>
      </c>
      <c r="I8" s="9" t="str">
        <f>IFERROR(_xlfn.AGGREGATE(15,6,(A$2:A105+C$2:C105)/(D$2:D$99-3&gt;30),ROW(A7)),"")</f>
        <v/>
      </c>
    </row>
    <row r="9" spans="1:11" x14ac:dyDescent="0.3">
      <c r="A9" s="1">
        <v>44800</v>
      </c>
      <c r="B9" s="2" t="s">
        <v>7</v>
      </c>
      <c r="C9" s="5">
        <v>0.69374999999999998</v>
      </c>
      <c r="D9" s="6">
        <v>28</v>
      </c>
      <c r="E9" s="7" t="s">
        <v>9</v>
      </c>
      <c r="F9" s="7">
        <v>30</v>
      </c>
      <c r="G9" s="6">
        <f t="shared" si="0"/>
        <v>25</v>
      </c>
      <c r="I9" s="9" t="str">
        <f>IFERROR(_xlfn.AGGREGATE(15,6,(A$2:A106+C$2:C106)/(D$2:D$99-3&gt;30),ROW(A8)),"")</f>
        <v/>
      </c>
    </row>
    <row r="10" spans="1:11" x14ac:dyDescent="0.3">
      <c r="A10" s="1">
        <v>44800</v>
      </c>
      <c r="B10" s="2" t="s">
        <v>7</v>
      </c>
      <c r="C10" s="5">
        <v>0.69444444444444453</v>
      </c>
      <c r="D10" s="6">
        <v>32</v>
      </c>
      <c r="E10" s="7" t="s">
        <v>8</v>
      </c>
      <c r="F10" s="7">
        <v>30</v>
      </c>
      <c r="G10" s="6">
        <f t="shared" si="0"/>
        <v>29</v>
      </c>
      <c r="I10" s="10" t="s">
        <v>2</v>
      </c>
      <c r="J10" s="10" t="s">
        <v>6</v>
      </c>
      <c r="K10" t="s">
        <v>12</v>
      </c>
    </row>
    <row r="11" spans="1:11" x14ac:dyDescent="0.3">
      <c r="A11" s="1">
        <v>44800</v>
      </c>
      <c r="B11" s="2" t="s">
        <v>7</v>
      </c>
      <c r="C11" s="5">
        <v>0.69513888888888886</v>
      </c>
      <c r="D11" s="6">
        <v>32</v>
      </c>
      <c r="E11" s="7" t="s">
        <v>8</v>
      </c>
      <c r="F11" s="7">
        <v>30</v>
      </c>
      <c r="G11" s="6">
        <f t="shared" si="0"/>
        <v>29</v>
      </c>
      <c r="I11" s="12">
        <v>0.69027777777777777</v>
      </c>
      <c r="J11">
        <v>32</v>
      </c>
      <c r="K11" s="11">
        <v>35</v>
      </c>
    </row>
    <row r="12" spans="1:11" x14ac:dyDescent="0.3">
      <c r="A12" s="1">
        <v>44800</v>
      </c>
      <c r="B12" s="2" t="s">
        <v>7</v>
      </c>
      <c r="C12" s="5">
        <v>0.6958333333333333</v>
      </c>
      <c r="D12" s="6">
        <v>33</v>
      </c>
      <c r="E12" s="7" t="s">
        <v>8</v>
      </c>
      <c r="F12" s="7">
        <v>30</v>
      </c>
      <c r="G12" s="6">
        <f t="shared" si="0"/>
        <v>30</v>
      </c>
      <c r="I12" s="12">
        <v>0.69236111111111109</v>
      </c>
      <c r="J12">
        <v>35</v>
      </c>
      <c r="K12" s="11">
        <v>38</v>
      </c>
    </row>
    <row r="13" spans="1:11" x14ac:dyDescent="0.3">
      <c r="A13" s="1">
        <v>44800</v>
      </c>
      <c r="B13" s="2" t="s">
        <v>7</v>
      </c>
      <c r="C13" s="5">
        <v>0.73055555555555562</v>
      </c>
      <c r="D13" s="6">
        <v>28</v>
      </c>
      <c r="E13" s="7" t="s">
        <v>8</v>
      </c>
      <c r="F13" s="7">
        <v>30</v>
      </c>
      <c r="G13" s="6">
        <f t="shared" si="0"/>
        <v>25</v>
      </c>
      <c r="I13" s="12">
        <v>0.73125000000000007</v>
      </c>
      <c r="J13">
        <v>38</v>
      </c>
      <c r="K13" s="11">
        <v>41</v>
      </c>
    </row>
    <row r="14" spans="1:11" x14ac:dyDescent="0.3">
      <c r="A14" s="1">
        <v>44800</v>
      </c>
      <c r="B14" s="2" t="s">
        <v>7</v>
      </c>
      <c r="C14" s="5">
        <v>0.73125000000000007</v>
      </c>
      <c r="D14" s="6">
        <v>41</v>
      </c>
      <c r="E14" s="7" t="s">
        <v>9</v>
      </c>
      <c r="F14" s="7">
        <v>30</v>
      </c>
      <c r="G14" s="8">
        <f t="shared" si="0"/>
        <v>38</v>
      </c>
      <c r="I14" s="12">
        <v>0.7319444444444444</v>
      </c>
      <c r="J14">
        <v>35</v>
      </c>
      <c r="K14" s="11">
        <v>38</v>
      </c>
    </row>
    <row r="15" spans="1:11" x14ac:dyDescent="0.3">
      <c r="A15" s="1">
        <v>44800</v>
      </c>
      <c r="B15" s="2" t="s">
        <v>7</v>
      </c>
      <c r="C15" s="5">
        <v>0.7319444444444444</v>
      </c>
      <c r="D15" s="6">
        <v>27</v>
      </c>
      <c r="E15" s="7" t="s">
        <v>9</v>
      </c>
      <c r="F15" s="7">
        <v>30</v>
      </c>
      <c r="G15" s="6">
        <f t="shared" si="0"/>
        <v>24</v>
      </c>
      <c r="I15" s="12">
        <v>0.73263888888888884</v>
      </c>
      <c r="J15">
        <v>32</v>
      </c>
      <c r="K15" s="11">
        <v>35</v>
      </c>
    </row>
    <row r="16" spans="1:11" x14ac:dyDescent="0.3">
      <c r="A16" s="1">
        <v>44800</v>
      </c>
      <c r="B16" s="2" t="s">
        <v>7</v>
      </c>
      <c r="C16" s="5">
        <v>0.7319444444444444</v>
      </c>
      <c r="D16" s="6">
        <v>38</v>
      </c>
      <c r="E16" s="7" t="s">
        <v>9</v>
      </c>
      <c r="F16" s="7">
        <v>30</v>
      </c>
      <c r="G16" s="8">
        <f t="shared" si="0"/>
        <v>35</v>
      </c>
      <c r="I16" s="12">
        <v>0.73402777777777783</v>
      </c>
      <c r="J16">
        <v>37</v>
      </c>
      <c r="K16" s="11">
        <v>40</v>
      </c>
    </row>
    <row r="17" spans="1:11" x14ac:dyDescent="0.3">
      <c r="A17" s="1">
        <v>44800</v>
      </c>
      <c r="B17" s="2" t="s">
        <v>7</v>
      </c>
      <c r="C17" s="5">
        <v>0.73263888888888884</v>
      </c>
      <c r="D17" s="6">
        <v>35</v>
      </c>
      <c r="E17" s="7" t="s">
        <v>9</v>
      </c>
      <c r="F17" s="7">
        <v>30</v>
      </c>
      <c r="G17" s="8">
        <f t="shared" si="0"/>
        <v>32</v>
      </c>
      <c r="I17" s="12" t="s">
        <v>11</v>
      </c>
      <c r="K17" s="11">
        <v>37.833333333333336</v>
      </c>
    </row>
    <row r="18" spans="1:11" x14ac:dyDescent="0.3">
      <c r="A18" s="1">
        <v>44800</v>
      </c>
      <c r="B18" s="2" t="s">
        <v>7</v>
      </c>
      <c r="C18" s="5">
        <v>0.73333333333333339</v>
      </c>
      <c r="D18" s="6">
        <v>28</v>
      </c>
      <c r="E18" s="7" t="s">
        <v>8</v>
      </c>
      <c r="F18" s="7">
        <v>30</v>
      </c>
      <c r="G18" s="6">
        <f t="shared" si="0"/>
        <v>25</v>
      </c>
    </row>
    <row r="19" spans="1:11" x14ac:dyDescent="0.3">
      <c r="A19" s="1">
        <v>44800</v>
      </c>
      <c r="B19" s="2" t="s">
        <v>7</v>
      </c>
      <c r="C19" s="5">
        <v>0.73402777777777783</v>
      </c>
      <c r="D19" s="6">
        <v>40</v>
      </c>
      <c r="E19" s="7" t="s">
        <v>9</v>
      </c>
      <c r="F19" s="7">
        <v>30</v>
      </c>
      <c r="G19" s="8">
        <f t="shared" si="0"/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pa</cp:lastModifiedBy>
  <dcterms:created xsi:type="dcterms:W3CDTF">2022-10-21T17:46:32Z</dcterms:created>
  <dcterms:modified xsi:type="dcterms:W3CDTF">2022-10-22T08:09:41Z</dcterms:modified>
</cp:coreProperties>
</file>