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DieseArbeitsmappe"/>
  <mc:AlternateContent xmlns:mc="http://schemas.openxmlformats.org/markup-compatibility/2006">
    <mc:Choice Requires="x15">
      <x15ac:absPath xmlns:x15ac="http://schemas.microsoft.com/office/spreadsheetml/2010/11/ac" url="\\SOE-DATA01\openshare\Personal\bullmu\Projekt_Damien\"/>
    </mc:Choice>
  </mc:AlternateContent>
  <xr:revisionPtr revIDLastSave="0" documentId="13_ncr:1_{700DD50A-75B5-47A5-A5D9-8CE5ACCF86A6}" xr6:coauthVersionLast="47" xr6:coauthVersionMax="47" xr10:uidLastSave="{00000000-0000-0000-0000-000000000000}"/>
  <bookViews>
    <workbookView xWindow="-120" yWindow="-120" windowWidth="29040" windowHeight="15840" tabRatio="941" firstSheet="1" activeTab="1" xr2:uid="{00000000-000D-0000-FFFF-FFFF00000000}"/>
  </bookViews>
  <sheets>
    <sheet name="Machining" sheetId="1" state="hidden" r:id="rId1"/>
    <sheet name="Anlage1" sheetId="23" r:id="rId2"/>
    <sheet name="Anlage2" sheetId="24" r:id="rId3"/>
  </sheets>
  <definedNames>
    <definedName name="_xlnm.Print_Area" localSheetId="0">Machining!$A$1:$AF$23</definedName>
    <definedName name="Ergebnis1">Machining!$B$13:$AF$13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" i="23" l="1"/>
  <c r="S13" i="1"/>
  <c r="C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B16" i="1"/>
  <c r="AG5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B3" i="1"/>
  <c r="C33" i="23"/>
  <c r="D33" i="23"/>
  <c r="E33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R33" i="23"/>
  <c r="S33" i="23"/>
  <c r="T33" i="23"/>
  <c r="U33" i="23"/>
  <c r="V33" i="23"/>
  <c r="W33" i="23"/>
  <c r="X33" i="23"/>
  <c r="Y33" i="23"/>
  <c r="Z33" i="23"/>
  <c r="AA33" i="23"/>
  <c r="AB33" i="23"/>
  <c r="AC33" i="23"/>
  <c r="AD33" i="23"/>
  <c r="AE33" i="23"/>
  <c r="AF33" i="23"/>
  <c r="B33" i="23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B26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B13" i="1"/>
  <c r="C33" i="24" l="1"/>
  <c r="D33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R33" i="24"/>
  <c r="S33" i="24"/>
  <c r="T33" i="24"/>
  <c r="U33" i="24"/>
  <c r="V33" i="24"/>
  <c r="W33" i="24"/>
  <c r="X33" i="24"/>
  <c r="Y33" i="24"/>
  <c r="Z33" i="24"/>
  <c r="AA33" i="24"/>
  <c r="AB33" i="24"/>
  <c r="AC33" i="24"/>
  <c r="AD33" i="24"/>
  <c r="AE33" i="24"/>
  <c r="AF33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W34" i="24"/>
  <c r="X34" i="24"/>
  <c r="Y34" i="24"/>
  <c r="Z34" i="24"/>
  <c r="AA34" i="24"/>
  <c r="AB34" i="24"/>
  <c r="AC34" i="24"/>
  <c r="AD34" i="24"/>
  <c r="AE34" i="24"/>
  <c r="AF34" i="24"/>
  <c r="C35" i="24"/>
  <c r="D35" i="24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S35" i="24"/>
  <c r="T35" i="24"/>
  <c r="U35" i="24"/>
  <c r="V35" i="24"/>
  <c r="W35" i="24"/>
  <c r="X35" i="24"/>
  <c r="Y35" i="24"/>
  <c r="Z35" i="24"/>
  <c r="AA35" i="24"/>
  <c r="AB35" i="24"/>
  <c r="AC35" i="24"/>
  <c r="AD35" i="24"/>
  <c r="AE35" i="24"/>
  <c r="AF35" i="24"/>
  <c r="B35" i="24"/>
  <c r="B34" i="24"/>
  <c r="B33" i="24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B23" i="1"/>
  <c r="B10" i="1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U34" i="23"/>
  <c r="V34" i="23"/>
  <c r="W34" i="23"/>
  <c r="X34" i="23"/>
  <c r="Y34" i="23"/>
  <c r="Z34" i="23"/>
  <c r="AA34" i="23"/>
  <c r="AB34" i="23"/>
  <c r="AC34" i="23"/>
  <c r="AD34" i="23"/>
  <c r="AE34" i="23"/>
  <c r="AF34" i="23"/>
  <c r="C35" i="23"/>
  <c r="D35" i="23"/>
  <c r="E35" i="23"/>
  <c r="F35" i="23"/>
  <c r="G35" i="23"/>
  <c r="H35" i="23"/>
  <c r="I35" i="23"/>
  <c r="J35" i="23"/>
  <c r="K35" i="23"/>
  <c r="L35" i="23"/>
  <c r="M35" i="23"/>
  <c r="N35" i="23"/>
  <c r="O35" i="23"/>
  <c r="P35" i="23"/>
  <c r="Q35" i="23"/>
  <c r="R35" i="23"/>
  <c r="S35" i="23"/>
  <c r="T35" i="23"/>
  <c r="U35" i="23"/>
  <c r="V35" i="23"/>
  <c r="W35" i="23"/>
  <c r="X35" i="23"/>
  <c r="Y35" i="23"/>
  <c r="Z35" i="23"/>
  <c r="AA35" i="23"/>
  <c r="AB35" i="23"/>
  <c r="AC35" i="23"/>
  <c r="AD35" i="23"/>
  <c r="AE35" i="23"/>
  <c r="AF35" i="23"/>
  <c r="B35" i="23"/>
  <c r="B34" i="23"/>
  <c r="B37" i="23"/>
  <c r="P10" i="1" l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O17" i="1" l="1"/>
  <c r="O10" i="1"/>
  <c r="O4" i="1" s="1"/>
  <c r="O5" i="1" s="1"/>
  <c r="P4" i="1"/>
  <c r="P5" i="1" s="1"/>
  <c r="Q4" i="1"/>
  <c r="Q5" i="1" s="1"/>
  <c r="R4" i="1"/>
  <c r="R5" i="1" s="1"/>
  <c r="S4" i="1"/>
  <c r="S5" i="1" s="1"/>
  <c r="T4" i="1"/>
  <c r="T5" i="1" s="1"/>
  <c r="U4" i="1"/>
  <c r="U5" i="1" s="1"/>
  <c r="V4" i="1"/>
  <c r="V5" i="1" s="1"/>
  <c r="W4" i="1"/>
  <c r="W5" i="1" s="1"/>
  <c r="X4" i="1"/>
  <c r="X5" i="1" s="1"/>
  <c r="Y4" i="1"/>
  <c r="Y5" i="1" s="1"/>
  <c r="Z4" i="1"/>
  <c r="Z5" i="1" s="1"/>
  <c r="AA4" i="1"/>
  <c r="AA5" i="1" s="1"/>
  <c r="AB4" i="1"/>
  <c r="AB5" i="1" s="1"/>
  <c r="AC4" i="1"/>
  <c r="AC5" i="1" s="1"/>
  <c r="AD4" i="1"/>
  <c r="AD5" i="1" s="1"/>
  <c r="AE4" i="1"/>
  <c r="AE5" i="1" s="1"/>
  <c r="AF4" i="1"/>
  <c r="AF5" i="1" s="1"/>
  <c r="C37" i="24"/>
  <c r="D37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S37" i="24"/>
  <c r="T37" i="24"/>
  <c r="U37" i="24"/>
  <c r="V37" i="24"/>
  <c r="W37" i="24"/>
  <c r="X37" i="24"/>
  <c r="Y37" i="24"/>
  <c r="Z37" i="24"/>
  <c r="AA37" i="24"/>
  <c r="AB37" i="24"/>
  <c r="AC37" i="24"/>
  <c r="AD37" i="24"/>
  <c r="AE37" i="24"/>
  <c r="AF37" i="24"/>
  <c r="B37" i="24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C38" i="24" l="1"/>
  <c r="AC18" i="1"/>
  <c r="AC39" i="24" s="1"/>
  <c r="AB38" i="24"/>
  <c r="AB18" i="1"/>
  <c r="AB39" i="24" s="1"/>
  <c r="R38" i="24"/>
  <c r="R18" i="1"/>
  <c r="R39" i="24" s="1"/>
  <c r="AA38" i="24"/>
  <c r="AA18" i="1"/>
  <c r="AA39" i="24" s="1"/>
  <c r="Y38" i="24"/>
  <c r="Y18" i="1"/>
  <c r="Y39" i="24" s="1"/>
  <c r="Q38" i="24"/>
  <c r="Q18" i="1"/>
  <c r="Q39" i="24" s="1"/>
  <c r="U38" i="24"/>
  <c r="U18" i="1"/>
  <c r="U39" i="24" s="1"/>
  <c r="S38" i="24"/>
  <c r="S18" i="1"/>
  <c r="S39" i="24" s="1"/>
  <c r="P38" i="24"/>
  <c r="P18" i="1"/>
  <c r="P39" i="24" s="1"/>
  <c r="Z38" i="24"/>
  <c r="Z18" i="1"/>
  <c r="Z39" i="24" s="1"/>
  <c r="AF38" i="24"/>
  <c r="AF18" i="1"/>
  <c r="AF39" i="24" s="1"/>
  <c r="X38" i="24"/>
  <c r="X18" i="1"/>
  <c r="X39" i="24" s="1"/>
  <c r="AE38" i="24"/>
  <c r="AE18" i="1"/>
  <c r="AE39" i="24" s="1"/>
  <c r="W38" i="24"/>
  <c r="W18" i="1"/>
  <c r="W39" i="24" s="1"/>
  <c r="AD38" i="24"/>
  <c r="AD18" i="1"/>
  <c r="AD39" i="24" s="1"/>
  <c r="V38" i="24"/>
  <c r="V18" i="1"/>
  <c r="V39" i="24" s="1"/>
  <c r="O38" i="24"/>
  <c r="O18" i="1"/>
  <c r="O39" i="24" s="1"/>
  <c r="T38" i="24"/>
  <c r="T18" i="1"/>
  <c r="T39" i="24" s="1"/>
  <c r="E37" i="23"/>
  <c r="AC37" i="23"/>
  <c r="U37" i="23"/>
  <c r="L37" i="23"/>
  <c r="D37" i="23"/>
  <c r="Z38" i="23"/>
  <c r="R38" i="23"/>
  <c r="AE37" i="23"/>
  <c r="M37" i="23"/>
  <c r="AB37" i="23"/>
  <c r="T37" i="23"/>
  <c r="K37" i="23"/>
  <c r="C37" i="23"/>
  <c r="Y38" i="23"/>
  <c r="Q38" i="23"/>
  <c r="W37" i="23"/>
  <c r="AB38" i="23"/>
  <c r="AD37" i="23"/>
  <c r="S38" i="23"/>
  <c r="AA37" i="23"/>
  <c r="S37" i="23"/>
  <c r="J37" i="23"/>
  <c r="AF38" i="23"/>
  <c r="X38" i="23"/>
  <c r="P38" i="23"/>
  <c r="F37" i="23"/>
  <c r="V37" i="23"/>
  <c r="Z37" i="23"/>
  <c r="R37" i="23"/>
  <c r="I37" i="23"/>
  <c r="AE38" i="23"/>
  <c r="W38" i="23"/>
  <c r="O38" i="23"/>
  <c r="Y37" i="23"/>
  <c r="Q37" i="23"/>
  <c r="H37" i="23"/>
  <c r="AD38" i="23"/>
  <c r="V38" i="23"/>
  <c r="N37" i="23"/>
  <c r="T38" i="23"/>
  <c r="AA38" i="23"/>
  <c r="AF37" i="23"/>
  <c r="X37" i="23"/>
  <c r="O37" i="23"/>
  <c r="G37" i="23"/>
  <c r="AC38" i="23"/>
  <c r="U38" i="23"/>
  <c r="P37" i="23"/>
  <c r="T39" i="23" l="1"/>
  <c r="AA39" i="23"/>
  <c r="Q39" i="23"/>
  <c r="Y39" i="23"/>
  <c r="AE39" i="23"/>
  <c r="O39" i="23"/>
  <c r="X39" i="23"/>
  <c r="W39" i="23"/>
  <c r="P39" i="23"/>
  <c r="AC39" i="23"/>
  <c r="R39" i="23"/>
  <c r="Z39" i="23"/>
  <c r="V39" i="23"/>
  <c r="AB39" i="23"/>
  <c r="U39" i="23"/>
  <c r="AF39" i="23"/>
  <c r="S39" i="23"/>
  <c r="AD39" i="23"/>
  <c r="N10" i="1"/>
  <c r="N4" i="1" s="1"/>
  <c r="N5" i="1" s="1"/>
  <c r="N17" i="1"/>
  <c r="N18" i="1" s="1"/>
  <c r="N39" i="24" l="1"/>
  <c r="N38" i="24"/>
  <c r="N38" i="23"/>
  <c r="C17" i="1"/>
  <c r="C18" i="1" s="1"/>
  <c r="D17" i="1"/>
  <c r="D18" i="1" s="1"/>
  <c r="E17" i="1"/>
  <c r="E18" i="1" s="1"/>
  <c r="F17" i="1"/>
  <c r="F18" i="1" s="1"/>
  <c r="G17" i="1"/>
  <c r="G18" i="1" s="1"/>
  <c r="H17" i="1"/>
  <c r="H18" i="1" s="1"/>
  <c r="I17" i="1"/>
  <c r="I18" i="1" s="1"/>
  <c r="J17" i="1"/>
  <c r="J18" i="1" s="1"/>
  <c r="K17" i="1"/>
  <c r="K18" i="1" s="1"/>
  <c r="L17" i="1"/>
  <c r="L18" i="1" s="1"/>
  <c r="M17" i="1"/>
  <c r="M18" i="1" s="1"/>
  <c r="B17" i="1"/>
  <c r="B18" i="1" s="1"/>
  <c r="C10" i="1"/>
  <c r="C4" i="1" s="1"/>
  <c r="C5" i="1" s="1"/>
  <c r="D10" i="1"/>
  <c r="D4" i="1" s="1"/>
  <c r="D5" i="1" s="1"/>
  <c r="E10" i="1"/>
  <c r="E4" i="1" s="1"/>
  <c r="E5" i="1" s="1"/>
  <c r="F10" i="1"/>
  <c r="F4" i="1" s="1"/>
  <c r="F5" i="1" s="1"/>
  <c r="G10" i="1"/>
  <c r="G4" i="1" s="1"/>
  <c r="G5" i="1" s="1"/>
  <c r="H10" i="1"/>
  <c r="H4" i="1" s="1"/>
  <c r="H5" i="1" s="1"/>
  <c r="I10" i="1"/>
  <c r="I4" i="1" s="1"/>
  <c r="I5" i="1" s="1"/>
  <c r="J10" i="1"/>
  <c r="J4" i="1" s="1"/>
  <c r="J5" i="1" s="1"/>
  <c r="K10" i="1"/>
  <c r="K4" i="1" s="1"/>
  <c r="K5" i="1" s="1"/>
  <c r="L10" i="1"/>
  <c r="L4" i="1" s="1"/>
  <c r="L5" i="1" s="1"/>
  <c r="M10" i="1"/>
  <c r="M4" i="1" s="1"/>
  <c r="M5" i="1" s="1"/>
  <c r="B4" i="1"/>
  <c r="B5" i="1" s="1"/>
  <c r="B39" i="24" l="1"/>
  <c r="B38" i="24"/>
  <c r="F39" i="24"/>
  <c r="F38" i="24"/>
  <c r="M39" i="24"/>
  <c r="M38" i="24"/>
  <c r="E39" i="24"/>
  <c r="E38" i="24"/>
  <c r="D39" i="24"/>
  <c r="D38" i="24"/>
  <c r="C39" i="24"/>
  <c r="C38" i="24"/>
  <c r="I39" i="24"/>
  <c r="I38" i="24"/>
  <c r="J39" i="24"/>
  <c r="J38" i="24"/>
  <c r="H39" i="24"/>
  <c r="H38" i="24"/>
  <c r="L39" i="24"/>
  <c r="L38" i="24"/>
  <c r="K39" i="24"/>
  <c r="K38" i="24"/>
  <c r="G39" i="24"/>
  <c r="G38" i="24"/>
  <c r="K38" i="23"/>
  <c r="G38" i="23"/>
  <c r="C38" i="23"/>
  <c r="F38" i="23"/>
  <c r="M38" i="23"/>
  <c r="E38" i="23"/>
  <c r="J38" i="23"/>
  <c r="I38" i="23"/>
  <c r="H38" i="23"/>
  <c r="B38" i="23"/>
  <c r="L38" i="23"/>
  <c r="D38" i="23"/>
  <c r="N39" i="23"/>
  <c r="C39" i="23" l="1"/>
  <c r="E39" i="23"/>
  <c r="L39" i="23"/>
  <c r="G39" i="23"/>
  <c r="B39" i="23"/>
  <c r="J39" i="23"/>
  <c r="D39" i="23"/>
  <c r="F39" i="23"/>
  <c r="I39" i="23"/>
  <c r="M39" i="23"/>
  <c r="H39" i="23"/>
  <c r="K39" i="23"/>
</calcChain>
</file>

<file path=xl/sharedStrings.xml><?xml version="1.0" encoding="utf-8"?>
<sst xmlns="http://schemas.openxmlformats.org/spreadsheetml/2006/main" count="30" uniqueCount="12">
  <si>
    <t>Tag</t>
  </si>
  <si>
    <t>Ziel</t>
  </si>
  <si>
    <t>Ist</t>
  </si>
  <si>
    <t>GAP</t>
  </si>
  <si>
    <t>Früh</t>
  </si>
  <si>
    <t>Spät</t>
  </si>
  <si>
    <t>Nacht</t>
  </si>
  <si>
    <t>Ergebnis</t>
  </si>
  <si>
    <t>CBA</t>
  </si>
  <si>
    <t>Aktuell</t>
  </si>
  <si>
    <t>Anlage1</t>
  </si>
  <si>
    <t>Anlage2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</si>
</sst>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&quot;&quot;"/>
    <numFmt numFmtId="165" formatCode="mmmm\ yyyy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7"/>
      </left>
      <right style="dashed">
        <color theme="7"/>
      </right>
      <top style="dashed">
        <color theme="7"/>
      </top>
      <bottom style="dashed">
        <color theme="7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3" borderId="1" xfId="0" applyFont="1" applyFill="1" applyBorder="1" applyProtection="1"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0" fontId="6" fillId="2" borderId="1" xfId="0" applyFont="1" applyFill="1" applyBorder="1" applyProtection="1"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4" borderId="1" xfId="0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5" borderId="1" xfId="0" applyFont="1" applyFill="1" applyBorder="1" applyProtection="1">
      <protection hidden="1"/>
    </xf>
    <xf numFmtId="0" fontId="6" fillId="5" borderId="1" xfId="0" applyFont="1" applyFill="1" applyBorder="1" applyAlignment="1" applyProtection="1">
      <alignment horizontal="center"/>
      <protection hidden="1"/>
    </xf>
    <xf numFmtId="14" fontId="9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0" xfId="0" applyFont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/>
    <xf numFmtId="0" fontId="6" fillId="6" borderId="0" xfId="0" applyFont="1" applyFill="1" applyBorder="1" applyAlignment="1" applyProtection="1">
      <alignment horizontal="left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2" fillId="2" borderId="2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6" fillId="0" borderId="6" xfId="0" applyFont="1" applyBorder="1" applyAlignment="1" applyProtection="1">
      <alignment horizontal="center"/>
      <protection locked="0" hidden="1"/>
    </xf>
    <xf numFmtId="164" fontId="8" fillId="0" borderId="1" xfId="0" applyNumberFormat="1" applyFont="1" applyBorder="1" applyAlignment="1">
      <alignment horizontal="center"/>
    </xf>
    <xf numFmtId="165" fontId="10" fillId="0" borderId="0" xfId="0" applyNumberFormat="1" applyFont="1"/>
    <xf numFmtId="164" fontId="8" fillId="2" borderId="1" xfId="0" applyNumberFormat="1" applyFont="1" applyFill="1" applyBorder="1" applyAlignment="1">
      <alignment horizontal="center"/>
    </xf>
    <xf numFmtId="0" fontId="1" fillId="2" borderId="0" xfId="0" applyFont="1" applyFill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800">
                <a:solidFill>
                  <a:schemeClr val="tx1"/>
                </a:solidFill>
              </a:rPr>
              <a:t>Anlage1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65273867515414E-2"/>
          <c:y val="0.11447536160072852"/>
          <c:w val="0.94711534701857303"/>
          <c:h val="0.74332288325070472"/>
        </c:manualLayout>
      </c:layout>
      <c:lineChart>
        <c:grouping val="standard"/>
        <c:varyColors val="0"/>
        <c:ser>
          <c:idx val="3"/>
          <c:order val="0"/>
          <c:tx>
            <c:v>CBA</c:v>
          </c:tx>
          <c:spPr>
            <a:ln w="38100" cap="flat" cmpd="sng" algn="ctr">
              <a:solidFill>
                <a:srgbClr val="00B050"/>
              </a:solidFill>
              <a:miter lim="800000"/>
            </a:ln>
            <a:effectLst/>
          </c:spPr>
          <c:marker>
            <c:symbol val="none"/>
          </c:marker>
          <c:cat>
            <c:numRef>
              <c:f>Machining!$B$2:$AF$2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Machining!$B$11:$AF$11</c:f>
              <c:numCache>
                <c:formatCode>General</c:formatCode>
                <c:ptCount val="31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96</c:v>
                </c:pt>
                <c:pt idx="23">
                  <c:v>96</c:v>
                </c:pt>
                <c:pt idx="24">
                  <c:v>96</c:v>
                </c:pt>
                <c:pt idx="25">
                  <c:v>96</c:v>
                </c:pt>
                <c:pt idx="26">
                  <c:v>96</c:v>
                </c:pt>
                <c:pt idx="27">
                  <c:v>96</c:v>
                </c:pt>
                <c:pt idx="28">
                  <c:v>96</c:v>
                </c:pt>
                <c:pt idx="29">
                  <c:v>96</c:v>
                </c:pt>
                <c:pt idx="3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6D-4241-BC43-0DF22897C12D}"/>
            </c:ext>
          </c:extLst>
        </c:ser>
        <c:ser>
          <c:idx val="0"/>
          <c:order val="1"/>
          <c:tx>
            <c:v>Aktuell</c:v>
          </c:tx>
          <c:spPr>
            <a:ln w="38100" cap="flat" cmpd="sng" algn="ctr">
              <a:solidFill>
                <a:srgbClr val="FFFF00"/>
              </a:solidFill>
              <a:miter lim="800000"/>
            </a:ln>
            <a:effectLst/>
          </c:spPr>
          <c:marker>
            <c:symbol val="none"/>
          </c:marker>
          <c:cat>
            <c:numRef>
              <c:f>Machining!$B$2:$AF$2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Machining!$B$12:$AF$12</c:f>
              <c:numCache>
                <c:formatCode>General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16D-4241-BC43-0DF22897C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874896"/>
        <c:axId val="430875224"/>
      </c:lineChart>
      <c:scatterChart>
        <c:scatterStyle val="lineMarker"/>
        <c:varyColors val="0"/>
        <c:ser>
          <c:idx val="1"/>
          <c:order val="2"/>
          <c:tx>
            <c:strRef>
              <c:f>Machining!$A$10</c:f>
              <c:strCache>
                <c:ptCount val="1"/>
                <c:pt idx="0">
                  <c:v>Ergebnis</c:v>
                </c:pt>
              </c:strCache>
            </c:strRef>
          </c:tx>
          <c:spPr>
            <a:ln w="38100" cap="flat" cmpd="dbl" algn="ctr">
              <a:solidFill>
                <a:srgbClr val="0070C0"/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yVal>
            <c:numRef>
              <c:f>Machining!$B$13:$AF$13</c:f>
              <c:numCache>
                <c:formatCode>0</c:formatCode>
                <c:ptCount val="31"/>
                <c:pt idx="0">
                  <c:v>67</c:v>
                </c:pt>
                <c:pt idx="1">
                  <c:v>71</c:v>
                </c:pt>
                <c:pt idx="2">
                  <c:v>49.333333333333336</c:v>
                </c:pt>
                <c:pt idx="3">
                  <c:v>41</c:v>
                </c:pt>
                <c:pt idx="4">
                  <c:v>52.666666666666664</c:v>
                </c:pt>
                <c:pt idx="5">
                  <c:v>65</c:v>
                </c:pt>
                <c:pt idx="6">
                  <c:v>6</c:v>
                </c:pt>
                <c:pt idx="7">
                  <c:v>37</c:v>
                </c:pt>
                <c:pt idx="8">
                  <c:v>49.333333333333336</c:v>
                </c:pt>
                <c:pt idx="9">
                  <c:v>41.333333333333336</c:v>
                </c:pt>
                <c:pt idx="10">
                  <c:v>62.333333333333336</c:v>
                </c:pt>
                <c:pt idx="11">
                  <c:v>44</c:v>
                </c:pt>
                <c:pt idx="12">
                  <c:v>#N/A</c:v>
                </c:pt>
                <c:pt idx="13">
                  <c:v>68</c:v>
                </c:pt>
                <c:pt idx="14">
                  <c:v>57.333333333333336</c:v>
                </c:pt>
                <c:pt idx="15">
                  <c:v>57.333333333333336</c:v>
                </c:pt>
                <c:pt idx="16">
                  <c:v>31</c:v>
                </c:pt>
                <c:pt idx="17">
                  <c:v>34</c:v>
                </c:pt>
                <c:pt idx="18">
                  <c:v>33.5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16D-4241-BC43-0DF22897C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874896"/>
        <c:axId val="430875224"/>
      </c:scatterChart>
      <c:dateAx>
        <c:axId val="43087489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0875224"/>
        <c:crosses val="autoZero"/>
        <c:auto val="0"/>
        <c:lblOffset val="100"/>
        <c:baseTimeUnit val="days"/>
      </c:dateAx>
      <c:valAx>
        <c:axId val="43087522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0874896"/>
        <c:crosses val="autoZero"/>
        <c:crossBetween val="between"/>
        <c:majorUnit val="8"/>
        <c:minorUnit val="1"/>
      </c:valAx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800">
                <a:solidFill>
                  <a:schemeClr val="tx1"/>
                </a:solidFill>
              </a:rPr>
              <a:t>Anlage2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9657930968434866E-2"/>
          <c:y val="0.11447530864197532"/>
          <c:w val="0.96159886924974458"/>
          <c:h val="0.74332288325070472"/>
        </c:manualLayout>
      </c:layout>
      <c:lineChart>
        <c:grouping val="standard"/>
        <c:varyColors val="0"/>
        <c:ser>
          <c:idx val="3"/>
          <c:order val="0"/>
          <c:tx>
            <c:v>CBA</c:v>
          </c:tx>
          <c:spPr>
            <a:ln w="38100" cap="flat" cmpd="sng" algn="ctr">
              <a:solidFill>
                <a:srgbClr val="00B050"/>
              </a:solidFill>
              <a:miter lim="800000"/>
            </a:ln>
            <a:effectLst/>
          </c:spPr>
          <c:marker>
            <c:symbol val="none"/>
          </c:marker>
          <c:cat>
            <c:numRef>
              <c:f>Machining!$B$15:$AF$15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Machining!$B$24:$AF$24</c:f>
              <c:numCache>
                <c:formatCode>General</c:formatCode>
                <c:ptCount val="31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96</c:v>
                </c:pt>
                <c:pt idx="23">
                  <c:v>96</c:v>
                </c:pt>
                <c:pt idx="24">
                  <c:v>96</c:v>
                </c:pt>
                <c:pt idx="25">
                  <c:v>96</c:v>
                </c:pt>
                <c:pt idx="26">
                  <c:v>96</c:v>
                </c:pt>
                <c:pt idx="27">
                  <c:v>96</c:v>
                </c:pt>
                <c:pt idx="28">
                  <c:v>96</c:v>
                </c:pt>
                <c:pt idx="29">
                  <c:v>96</c:v>
                </c:pt>
                <c:pt idx="3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5F-40F4-B805-276E9C4B85B3}"/>
            </c:ext>
          </c:extLst>
        </c:ser>
        <c:ser>
          <c:idx val="0"/>
          <c:order val="1"/>
          <c:tx>
            <c:v>Aktuell</c:v>
          </c:tx>
          <c:spPr>
            <a:ln w="38100" cap="flat" cmpd="sng" algn="ctr">
              <a:solidFill>
                <a:srgbClr val="FFFF00"/>
              </a:solidFill>
              <a:miter lim="800000"/>
            </a:ln>
            <a:effectLst/>
          </c:spPr>
          <c:marker>
            <c:symbol val="none"/>
          </c:marker>
          <c:cat>
            <c:numRef>
              <c:f>Machining!$B$15:$AF$15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Machining!$B$25:$AF$25</c:f>
              <c:numCache>
                <c:formatCode>General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5F-40F4-B805-276E9C4B8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874896"/>
        <c:axId val="430875224"/>
      </c:lineChart>
      <c:scatterChart>
        <c:scatterStyle val="lineMarker"/>
        <c:varyColors val="0"/>
        <c:ser>
          <c:idx val="1"/>
          <c:order val="2"/>
          <c:tx>
            <c:strRef>
              <c:f>Machining!$A$26</c:f>
              <c:strCache>
                <c:ptCount val="1"/>
                <c:pt idx="0">
                  <c:v>Ergebnis</c:v>
                </c:pt>
              </c:strCache>
            </c:strRef>
          </c:tx>
          <c:spPr>
            <a:ln w="38100" cap="flat" cmpd="dbl" algn="ctr">
              <a:solidFill>
                <a:srgbClr val="0070C0"/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 cap="flat" cmpd="sng" algn="ctr">
                <a:solidFill>
                  <a:schemeClr val="lt1"/>
                </a:solidFill>
                <a:round/>
              </a:ln>
              <a:effectLst/>
            </c:spPr>
          </c:marker>
          <c:yVal>
            <c:numRef>
              <c:f>Machining!$B$26:$AF$26</c:f>
              <c:numCache>
                <c:formatCode>0</c:formatCode>
                <c:ptCount val="31"/>
                <c:pt idx="0">
                  <c:v>20</c:v>
                </c:pt>
                <c:pt idx="1">
                  <c:v>13</c:v>
                </c:pt>
                <c:pt idx="2">
                  <c:v>61</c:v>
                </c:pt>
                <c:pt idx="3">
                  <c:v>62</c:v>
                </c:pt>
                <c:pt idx="4">
                  <c:v>58</c:v>
                </c:pt>
                <c:pt idx="5">
                  <c:v>60</c:v>
                </c:pt>
                <c:pt idx="6">
                  <c:v>46</c:v>
                </c:pt>
                <c:pt idx="7">
                  <c:v>11</c:v>
                </c:pt>
                <c:pt idx="8">
                  <c:v>52</c:v>
                </c:pt>
                <c:pt idx="9">
                  <c:v>33.333333333333336</c:v>
                </c:pt>
                <c:pt idx="10">
                  <c:v>43.666666666666664</c:v>
                </c:pt>
                <c:pt idx="11">
                  <c:v>65.333333333333329</c:v>
                </c:pt>
                <c:pt idx="12">
                  <c:v>#N/A</c:v>
                </c:pt>
                <c:pt idx="13">
                  <c:v>56</c:v>
                </c:pt>
                <c:pt idx="14">
                  <c:v>64</c:v>
                </c:pt>
                <c:pt idx="15">
                  <c:v>64</c:v>
                </c:pt>
                <c:pt idx="16">
                  <c:v>61.5</c:v>
                </c:pt>
                <c:pt idx="17">
                  <c:v>51.333333333333336</c:v>
                </c:pt>
                <c:pt idx="18">
                  <c:v>60.666666666666664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A5F-40F4-B805-276E9C4B8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874896"/>
        <c:axId val="430875224"/>
      </c:scatterChart>
      <c:dateAx>
        <c:axId val="43087489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0875224"/>
        <c:crosses val="autoZero"/>
        <c:auto val="0"/>
        <c:lblOffset val="100"/>
        <c:baseTimeUnit val="days"/>
      </c:dateAx>
      <c:valAx>
        <c:axId val="43087522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0874896"/>
        <c:crosses val="autoZero"/>
        <c:crossBetween val="between"/>
        <c:majorUnit val="8"/>
        <c:minorUnit val="1"/>
      </c:valAx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32</xdr:col>
      <xdr:colOff>0</xdr:colOff>
      <xdr:row>30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E29B0FA-3CA0-4A75-990D-6FBF9EDE61EF}"/>
            </a:ext>
          </a:extLst>
        </xdr:cNvPr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9525</xdr:colOff>
      <xdr:row>0</xdr:row>
      <xdr:rowOff>76200</xdr:rowOff>
    </xdr:from>
    <xdr:to>
      <xdr:col>31</xdr:col>
      <xdr:colOff>247650</xdr:colOff>
      <xdr:row>2</xdr:row>
      <xdr:rowOff>152400</xdr:rowOff>
    </xdr:to>
    <xdr:sp macro="" textlink="AL1">
      <xdr:nvSpPr>
        <xdr:cNvPr id="3" name="Textfeld 2">
          <a:extLst>
            <a:ext uri="{FF2B5EF4-FFF2-40B4-BE49-F238E27FC236}">
              <a16:creationId xmlns:a16="http://schemas.microsoft.com/office/drawing/2014/main" id="{FB2B3ACC-F253-4184-B049-372C12653500}"/>
            </a:ext>
          </a:extLst>
        </xdr:cNvPr>
        <xdr:cNvSpPr txBox="1"/>
      </xdr:nvSpPr>
      <xdr:spPr>
        <a:xfrm>
          <a:off x="9344025" y="76200"/>
          <a:ext cx="29051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256962F-654C-4483-977F-47FF1C9AEB02}" type="TxLink">
            <a:rPr lang="en-US" sz="2800" b="1" i="0" u="sng" strike="noStrike">
              <a:solidFill>
                <a:srgbClr val="000000"/>
              </a:solidFill>
              <a:latin typeface="Calibri"/>
              <a:cs typeface="Calibri"/>
            </a:rPr>
            <a:pPr algn="ctr"/>
            <a:t>November 2021</a:t>
          </a:fld>
          <a:endParaRPr lang="de-DE" sz="2800" b="1" u="sng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0.61046</cdr:x>
      <cdr:y>0.03241</cdr:y>
    </cdr:from>
    <cdr:to>
      <cdr:x>0.71599</cdr:x>
      <cdr:y>0.08266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E389F56B-B5FA-404D-AB96-5377625575C3}"/>
            </a:ext>
          </a:extLst>
        </cdr:cNvPr>
        <cdr:cNvSpPr txBox="1"/>
      </cdr:nvSpPr>
      <cdr:spPr>
        <a:xfrm xmlns:a="http://schemas.openxmlformats.org/drawingml/2006/main">
          <a:off x="7494061" y="190499"/>
          <a:ext cx="1295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116414</xdr:colOff>
      <xdr:row>0</xdr:row>
      <xdr:rowOff>1</xdr:rowOff>
    </xdr:from>
    <xdr:to>
      <xdr:col>32</xdr:col>
      <xdr:colOff>9914</xdr:colOff>
      <xdr:row>30</xdr:row>
      <xdr:rowOff>161925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443DA9E-2B61-4583-873F-29F75B1929D0}"/>
            </a:ext>
          </a:extLst>
        </xdr:cNvPr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0.76102</cdr:x>
      <cdr:y>0.01135</cdr:y>
    </cdr:from>
    <cdr:to>
      <cdr:x>0.99767</cdr:x>
      <cdr:y>0.08914</cdr:y>
    </cdr:to>
    <cdr:sp macro="" textlink="">
      <cdr:nvSpPr>
        <cdr:cNvPr id="6" name="Textfeld 2">
          <a:extLst xmlns:a="http://schemas.openxmlformats.org/drawingml/2006/main">
            <a:ext uri="{FF2B5EF4-FFF2-40B4-BE49-F238E27FC236}">
              <a16:creationId xmlns:a16="http://schemas.microsoft.com/office/drawing/2014/main" id="{FB2B3ACC-F253-4184-B049-372C12653500}"/>
            </a:ext>
          </a:extLst>
        </cdr:cNvPr>
        <cdr:cNvSpPr txBox="1"/>
      </cdr:nvSpPr>
      <cdr:spPr>
        <a:xfrm xmlns:a="http://schemas.openxmlformats.org/drawingml/2006/main">
          <a:off x="9342300" y="66675"/>
          <a:ext cx="2905125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256962F-654C-4483-977F-47FF1C9AEB02}" type="TxLink">
            <a:rPr lang="en-US" sz="2800" b="1" i="0" u="sng" strike="noStrike">
              <a:solidFill>
                <a:srgbClr val="000000"/>
              </a:solidFill>
              <a:latin typeface="Calibri"/>
              <a:cs typeface="Calibri"/>
            </a:rPr>
            <a:pPr algn="ctr"/>
            <a:t>November 2021</a:t>
          </a:fld>
          <a:endParaRPr lang="de-DE" sz="2800" b="1" u="sng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FFC000"/>
    <pageSetUpPr fitToPage="1"/>
  </sheetPr>
  <dimension ref="A1:AG26"/>
  <sheetViews>
    <sheetView zoomScale="90" zoomScaleNormal="90" workbookViewId="0">
      <selection activeCell="A28" sqref="A28"/>
    </sheetView>
  </sheetViews>
  <sheetFormatPr baseColWidth="10" defaultColWidth="9.140625" defaultRowHeight="15" x14ac:dyDescent="0.25"/>
  <cols>
    <col min="1" max="1" width="26.7109375" style="2" customWidth="1"/>
    <col min="2" max="2" width="8.7109375" style="13" bestFit="1" customWidth="1"/>
    <col min="3" max="32" width="7.7109375" style="13" customWidth="1"/>
    <col min="33" max="16384" width="9.140625" style="2"/>
  </cols>
  <sheetData>
    <row r="1" spans="1:33" ht="18.75" x14ac:dyDescent="0.3">
      <c r="A1" s="32" t="s">
        <v>10</v>
      </c>
      <c r="B1" s="1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3" ht="18.75" x14ac:dyDescent="0.3">
      <c r="A2" s="14"/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15">
        <v>9</v>
      </c>
      <c r="K2" s="15">
        <v>10</v>
      </c>
      <c r="L2" s="15">
        <v>11</v>
      </c>
      <c r="M2" s="15">
        <v>12</v>
      </c>
      <c r="N2" s="15">
        <v>13</v>
      </c>
      <c r="O2" s="15">
        <v>14</v>
      </c>
      <c r="P2" s="15">
        <v>15</v>
      </c>
      <c r="Q2" s="15">
        <v>16</v>
      </c>
      <c r="R2" s="15">
        <v>17</v>
      </c>
      <c r="S2" s="15">
        <v>18</v>
      </c>
      <c r="T2" s="15">
        <v>19</v>
      </c>
      <c r="U2" s="15">
        <v>20</v>
      </c>
      <c r="V2" s="15">
        <v>21</v>
      </c>
      <c r="W2" s="15">
        <v>22</v>
      </c>
      <c r="X2" s="15">
        <v>23</v>
      </c>
      <c r="Y2" s="15">
        <v>24</v>
      </c>
      <c r="Z2" s="15">
        <v>25</v>
      </c>
      <c r="AA2" s="15">
        <v>26</v>
      </c>
      <c r="AB2" s="15">
        <v>27</v>
      </c>
      <c r="AC2" s="15">
        <v>28</v>
      </c>
      <c r="AD2" s="15">
        <v>29</v>
      </c>
      <c r="AE2" s="15">
        <v>30</v>
      </c>
      <c r="AF2" s="15">
        <v>31</v>
      </c>
    </row>
    <row r="3" spans="1:33" ht="18.75" x14ac:dyDescent="0.3">
      <c r="A3" s="3" t="s">
        <v>1</v>
      </c>
      <c r="B3" s="4">
        <f>IFERROR(CHOOSE(COUNTIF(B7:B9,"&gt;0"),450,900,1350)/$A6,"")</f>
        <v>197.80219780219781</v>
      </c>
      <c r="C3" s="4">
        <f t="shared" ref="C3:AF3" si="0">IFERROR(CHOOSE(COUNTIF(C7:C9,"&gt;0"),450,900,1350)/$A6,"")</f>
        <v>98.901098901098905</v>
      </c>
      <c r="D3" s="4">
        <f t="shared" si="0"/>
        <v>296.7032967032967</v>
      </c>
      <c r="E3" s="4">
        <f t="shared" si="0"/>
        <v>296.7032967032967</v>
      </c>
      <c r="F3" s="4">
        <f t="shared" si="0"/>
        <v>296.7032967032967</v>
      </c>
      <c r="G3" s="4">
        <f t="shared" si="0"/>
        <v>98.901098901098905</v>
      </c>
      <c r="H3" s="4">
        <f t="shared" si="0"/>
        <v>98.901098901098905</v>
      </c>
      <c r="I3" s="4">
        <f t="shared" si="0"/>
        <v>296.7032967032967</v>
      </c>
      <c r="J3" s="4">
        <f t="shared" si="0"/>
        <v>296.7032967032967</v>
      </c>
      <c r="K3" s="4">
        <f t="shared" si="0"/>
        <v>296.7032967032967</v>
      </c>
      <c r="L3" s="4">
        <f t="shared" si="0"/>
        <v>296.7032967032967</v>
      </c>
      <c r="M3" s="4">
        <f t="shared" si="0"/>
        <v>296.7032967032967</v>
      </c>
      <c r="N3" s="4" t="str">
        <f t="shared" si="0"/>
        <v/>
      </c>
      <c r="O3" s="4">
        <f t="shared" si="0"/>
        <v>98.901098901098905</v>
      </c>
      <c r="P3" s="4">
        <f t="shared" si="0"/>
        <v>296.7032967032967</v>
      </c>
      <c r="Q3" s="4">
        <f t="shared" si="0"/>
        <v>296.7032967032967</v>
      </c>
      <c r="R3" s="4">
        <f t="shared" si="0"/>
        <v>98.901098901098905</v>
      </c>
      <c r="S3" s="4">
        <f t="shared" si="0"/>
        <v>98.901098901098905</v>
      </c>
      <c r="T3" s="4">
        <f t="shared" si="0"/>
        <v>197.80219780219781</v>
      </c>
      <c r="U3" s="4" t="str">
        <f t="shared" si="0"/>
        <v/>
      </c>
      <c r="V3" s="4" t="str">
        <f t="shared" si="0"/>
        <v/>
      </c>
      <c r="W3" s="4" t="str">
        <f t="shared" si="0"/>
        <v/>
      </c>
      <c r="X3" s="4" t="str">
        <f t="shared" si="0"/>
        <v/>
      </c>
      <c r="Y3" s="4" t="str">
        <f t="shared" si="0"/>
        <v/>
      </c>
      <c r="Z3" s="4" t="str">
        <f t="shared" si="0"/>
        <v/>
      </c>
      <c r="AA3" s="4" t="str">
        <f t="shared" si="0"/>
        <v/>
      </c>
      <c r="AB3" s="4" t="str">
        <f t="shared" si="0"/>
        <v/>
      </c>
      <c r="AC3" s="4" t="str">
        <f t="shared" si="0"/>
        <v/>
      </c>
      <c r="AD3" s="4" t="str">
        <f t="shared" si="0"/>
        <v/>
      </c>
      <c r="AE3" s="4" t="str">
        <f t="shared" si="0"/>
        <v/>
      </c>
      <c r="AF3" s="4" t="str">
        <f t="shared" si="0"/>
        <v/>
      </c>
    </row>
    <row r="4" spans="1:33" ht="18.75" x14ac:dyDescent="0.3">
      <c r="A4" s="5" t="s">
        <v>2</v>
      </c>
      <c r="B4" s="6">
        <f>B10</f>
        <v>134</v>
      </c>
      <c r="C4" s="6">
        <f t="shared" ref="C4:AF4" si="1">C10</f>
        <v>71</v>
      </c>
      <c r="D4" s="6">
        <f t="shared" si="1"/>
        <v>148</v>
      </c>
      <c r="E4" s="6">
        <f t="shared" si="1"/>
        <v>123</v>
      </c>
      <c r="F4" s="6">
        <f t="shared" si="1"/>
        <v>158</v>
      </c>
      <c r="G4" s="6">
        <f t="shared" si="1"/>
        <v>65</v>
      </c>
      <c r="H4" s="6">
        <f t="shared" si="1"/>
        <v>6</v>
      </c>
      <c r="I4" s="6">
        <f t="shared" si="1"/>
        <v>111</v>
      </c>
      <c r="J4" s="6">
        <f t="shared" si="1"/>
        <v>148</v>
      </c>
      <c r="K4" s="6">
        <f t="shared" si="1"/>
        <v>124</v>
      </c>
      <c r="L4" s="6">
        <f t="shared" si="1"/>
        <v>187</v>
      </c>
      <c r="M4" s="6">
        <f t="shared" si="1"/>
        <v>132</v>
      </c>
      <c r="N4" s="6">
        <f t="shared" si="1"/>
        <v>0</v>
      </c>
      <c r="O4" s="6">
        <f t="shared" si="1"/>
        <v>68</v>
      </c>
      <c r="P4" s="6">
        <f t="shared" si="1"/>
        <v>172</v>
      </c>
      <c r="Q4" s="6">
        <f t="shared" si="1"/>
        <v>172</v>
      </c>
      <c r="R4" s="6">
        <f t="shared" si="1"/>
        <v>31</v>
      </c>
      <c r="S4" s="6">
        <f t="shared" si="1"/>
        <v>34</v>
      </c>
      <c r="T4" s="6">
        <f t="shared" si="1"/>
        <v>67</v>
      </c>
      <c r="U4" s="6">
        <f t="shared" si="1"/>
        <v>0</v>
      </c>
      <c r="V4" s="6">
        <f t="shared" si="1"/>
        <v>0</v>
      </c>
      <c r="W4" s="6">
        <f t="shared" si="1"/>
        <v>0</v>
      </c>
      <c r="X4" s="6">
        <f t="shared" si="1"/>
        <v>0</v>
      </c>
      <c r="Y4" s="6">
        <f t="shared" si="1"/>
        <v>0</v>
      </c>
      <c r="Z4" s="6">
        <f t="shared" si="1"/>
        <v>0</v>
      </c>
      <c r="AA4" s="6">
        <f t="shared" si="1"/>
        <v>0</v>
      </c>
      <c r="AB4" s="6">
        <f t="shared" si="1"/>
        <v>0</v>
      </c>
      <c r="AC4" s="6">
        <f t="shared" si="1"/>
        <v>0</v>
      </c>
      <c r="AD4" s="6">
        <f t="shared" si="1"/>
        <v>0</v>
      </c>
      <c r="AE4" s="6">
        <f t="shared" si="1"/>
        <v>0</v>
      </c>
      <c r="AF4" s="6">
        <f t="shared" si="1"/>
        <v>0</v>
      </c>
    </row>
    <row r="5" spans="1:33" ht="18.75" x14ac:dyDescent="0.3">
      <c r="A5" s="7" t="s">
        <v>3</v>
      </c>
      <c r="B5" s="6">
        <f>IFERROR(B3-B4,"")</f>
        <v>63.80219780219781</v>
      </c>
      <c r="C5" s="6">
        <f t="shared" ref="C5:AG5" si="2">IFERROR(C3-C4,"")</f>
        <v>27.901098901098905</v>
      </c>
      <c r="D5" s="6">
        <f t="shared" si="2"/>
        <v>148.7032967032967</v>
      </c>
      <c r="E5" s="6">
        <f t="shared" si="2"/>
        <v>173.7032967032967</v>
      </c>
      <c r="F5" s="6">
        <f t="shared" si="2"/>
        <v>138.7032967032967</v>
      </c>
      <c r="G5" s="6">
        <f t="shared" si="2"/>
        <v>33.901098901098905</v>
      </c>
      <c r="H5" s="6">
        <f t="shared" si="2"/>
        <v>92.901098901098905</v>
      </c>
      <c r="I5" s="6">
        <f t="shared" si="2"/>
        <v>185.7032967032967</v>
      </c>
      <c r="J5" s="6">
        <f t="shared" si="2"/>
        <v>148.7032967032967</v>
      </c>
      <c r="K5" s="6">
        <f t="shared" si="2"/>
        <v>172.7032967032967</v>
      </c>
      <c r="L5" s="6">
        <f t="shared" si="2"/>
        <v>109.7032967032967</v>
      </c>
      <c r="M5" s="6">
        <f t="shared" si="2"/>
        <v>164.7032967032967</v>
      </c>
      <c r="N5" s="6" t="str">
        <f t="shared" si="2"/>
        <v/>
      </c>
      <c r="O5" s="6">
        <f t="shared" si="2"/>
        <v>30.901098901098905</v>
      </c>
      <c r="P5" s="6">
        <f t="shared" si="2"/>
        <v>124.7032967032967</v>
      </c>
      <c r="Q5" s="6">
        <f t="shared" si="2"/>
        <v>124.7032967032967</v>
      </c>
      <c r="R5" s="6">
        <f t="shared" si="2"/>
        <v>67.901098901098905</v>
      </c>
      <c r="S5" s="6">
        <f t="shared" si="2"/>
        <v>64.901098901098905</v>
      </c>
      <c r="T5" s="6">
        <f t="shared" si="2"/>
        <v>130.80219780219781</v>
      </c>
      <c r="U5" s="6" t="str">
        <f t="shared" si="2"/>
        <v/>
      </c>
      <c r="V5" s="6" t="str">
        <f t="shared" si="2"/>
        <v/>
      </c>
      <c r="W5" s="6" t="str">
        <f t="shared" si="2"/>
        <v/>
      </c>
      <c r="X5" s="6" t="str">
        <f t="shared" si="2"/>
        <v/>
      </c>
      <c r="Y5" s="6" t="str">
        <f t="shared" si="2"/>
        <v/>
      </c>
      <c r="Z5" s="6" t="str">
        <f t="shared" si="2"/>
        <v/>
      </c>
      <c r="AA5" s="6" t="str">
        <f t="shared" si="2"/>
        <v/>
      </c>
      <c r="AB5" s="6" t="str">
        <f t="shared" si="2"/>
        <v/>
      </c>
      <c r="AC5" s="6" t="str">
        <f t="shared" si="2"/>
        <v/>
      </c>
      <c r="AD5" s="6" t="str">
        <f t="shared" si="2"/>
        <v/>
      </c>
      <c r="AE5" s="6" t="str">
        <f t="shared" si="2"/>
        <v/>
      </c>
      <c r="AF5" s="6" t="str">
        <f t="shared" si="2"/>
        <v/>
      </c>
      <c r="AG5" s="6">
        <f t="shared" si="2"/>
        <v>0</v>
      </c>
    </row>
    <row r="6" spans="1:33" ht="18.75" x14ac:dyDescent="0.3">
      <c r="A6" s="24">
        <v>4.55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3" ht="18.75" x14ac:dyDescent="0.3">
      <c r="A7" s="9"/>
      <c r="B7" s="28">
        <v>0</v>
      </c>
      <c r="C7" s="28">
        <v>0</v>
      </c>
      <c r="D7" s="28">
        <v>44</v>
      </c>
      <c r="E7" s="28">
        <v>73</v>
      </c>
      <c r="F7" s="28">
        <v>68</v>
      </c>
      <c r="G7" s="28">
        <v>65</v>
      </c>
      <c r="H7" s="28">
        <v>0</v>
      </c>
      <c r="I7" s="28">
        <v>2</v>
      </c>
      <c r="J7" s="28">
        <v>51</v>
      </c>
      <c r="K7" s="28">
        <v>45</v>
      </c>
      <c r="L7" s="28">
        <v>50</v>
      </c>
      <c r="M7" s="28">
        <v>17</v>
      </c>
      <c r="N7" s="28">
        <v>0</v>
      </c>
      <c r="O7" s="28">
        <v>0</v>
      </c>
      <c r="P7" s="28">
        <v>72</v>
      </c>
      <c r="Q7" s="28">
        <v>72</v>
      </c>
      <c r="R7" s="28">
        <v>0</v>
      </c>
      <c r="S7" s="28">
        <v>0</v>
      </c>
      <c r="T7" s="28">
        <v>66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3" ht="18.75" x14ac:dyDescent="0.3">
      <c r="A8" s="9"/>
      <c r="B8" s="28">
        <v>66</v>
      </c>
      <c r="C8" s="28">
        <v>0</v>
      </c>
      <c r="D8" s="28">
        <v>39</v>
      </c>
      <c r="E8" s="28">
        <v>14</v>
      </c>
      <c r="F8" s="28">
        <v>20</v>
      </c>
      <c r="G8" s="28">
        <v>0</v>
      </c>
      <c r="H8" s="28">
        <v>0</v>
      </c>
      <c r="I8" s="28">
        <v>40</v>
      </c>
      <c r="J8" s="28">
        <v>25</v>
      </c>
      <c r="K8" s="28">
        <v>72</v>
      </c>
      <c r="L8" s="28">
        <v>62</v>
      </c>
      <c r="M8" s="28">
        <v>61</v>
      </c>
      <c r="N8" s="28">
        <v>0</v>
      </c>
      <c r="O8" s="28">
        <v>0</v>
      </c>
      <c r="P8" s="28">
        <v>56</v>
      </c>
      <c r="Q8" s="28">
        <v>56</v>
      </c>
      <c r="R8" s="28">
        <v>31</v>
      </c>
      <c r="S8" s="28">
        <v>34</v>
      </c>
      <c r="T8" s="28">
        <v>0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3" ht="18.75" x14ac:dyDescent="0.3">
      <c r="A9" s="9"/>
      <c r="B9" s="28">
        <v>68</v>
      </c>
      <c r="C9" s="28">
        <v>71</v>
      </c>
      <c r="D9" s="28">
        <v>65</v>
      </c>
      <c r="E9" s="28">
        <v>36</v>
      </c>
      <c r="F9" s="28">
        <v>70</v>
      </c>
      <c r="G9" s="28">
        <v>0</v>
      </c>
      <c r="H9" s="28">
        <v>6</v>
      </c>
      <c r="I9" s="28">
        <v>69</v>
      </c>
      <c r="J9" s="28">
        <v>72</v>
      </c>
      <c r="K9" s="28">
        <v>7</v>
      </c>
      <c r="L9" s="28">
        <v>75</v>
      </c>
      <c r="M9" s="28">
        <v>54</v>
      </c>
      <c r="N9" s="28">
        <v>0</v>
      </c>
      <c r="O9" s="28">
        <v>68</v>
      </c>
      <c r="P9" s="28">
        <v>44</v>
      </c>
      <c r="Q9" s="28">
        <v>44</v>
      </c>
      <c r="R9" s="28">
        <v>0</v>
      </c>
      <c r="S9" s="28">
        <v>0</v>
      </c>
      <c r="T9" s="28">
        <v>1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3" ht="18.75" x14ac:dyDescent="0.3">
      <c r="A10" s="27" t="s">
        <v>7</v>
      </c>
      <c r="B10" s="11">
        <f>SUM(B7:B9)</f>
        <v>134</v>
      </c>
      <c r="C10" s="11">
        <f t="shared" ref="C10:AF10" si="3">SUM(C7:C9)</f>
        <v>71</v>
      </c>
      <c r="D10" s="11">
        <f t="shared" si="3"/>
        <v>148</v>
      </c>
      <c r="E10" s="11">
        <f t="shared" si="3"/>
        <v>123</v>
      </c>
      <c r="F10" s="11">
        <f t="shared" si="3"/>
        <v>158</v>
      </c>
      <c r="G10" s="11">
        <f t="shared" si="3"/>
        <v>65</v>
      </c>
      <c r="H10" s="11">
        <f t="shared" si="3"/>
        <v>6</v>
      </c>
      <c r="I10" s="11">
        <f t="shared" si="3"/>
        <v>111</v>
      </c>
      <c r="J10" s="11">
        <f t="shared" si="3"/>
        <v>148</v>
      </c>
      <c r="K10" s="11">
        <f t="shared" si="3"/>
        <v>124</v>
      </c>
      <c r="L10" s="11">
        <f t="shared" si="3"/>
        <v>187</v>
      </c>
      <c r="M10" s="11">
        <f t="shared" si="3"/>
        <v>132</v>
      </c>
      <c r="N10" s="11">
        <f t="shared" si="3"/>
        <v>0</v>
      </c>
      <c r="O10" s="11">
        <f t="shared" si="3"/>
        <v>68</v>
      </c>
      <c r="P10" s="11">
        <f t="shared" si="3"/>
        <v>172</v>
      </c>
      <c r="Q10" s="11">
        <f t="shared" si="3"/>
        <v>172</v>
      </c>
      <c r="R10" s="11">
        <f t="shared" si="3"/>
        <v>31</v>
      </c>
      <c r="S10" s="11">
        <f t="shared" si="3"/>
        <v>34</v>
      </c>
      <c r="T10" s="11">
        <f t="shared" si="3"/>
        <v>67</v>
      </c>
      <c r="U10" s="11">
        <f t="shared" si="3"/>
        <v>0</v>
      </c>
      <c r="V10" s="11">
        <f t="shared" si="3"/>
        <v>0</v>
      </c>
      <c r="W10" s="11">
        <f t="shared" si="3"/>
        <v>0</v>
      </c>
      <c r="X10" s="11">
        <f t="shared" si="3"/>
        <v>0</v>
      </c>
      <c r="Y10" s="11">
        <f t="shared" si="3"/>
        <v>0</v>
      </c>
      <c r="Z10" s="11">
        <f t="shared" si="3"/>
        <v>0</v>
      </c>
      <c r="AA10" s="11">
        <f t="shared" si="3"/>
        <v>0</v>
      </c>
      <c r="AB10" s="11">
        <f t="shared" si="3"/>
        <v>0</v>
      </c>
      <c r="AC10" s="11">
        <f t="shared" si="3"/>
        <v>0</v>
      </c>
      <c r="AD10" s="11">
        <f t="shared" si="3"/>
        <v>0</v>
      </c>
      <c r="AE10" s="11">
        <f t="shared" si="3"/>
        <v>0</v>
      </c>
      <c r="AF10" s="11">
        <f t="shared" si="3"/>
        <v>0</v>
      </c>
    </row>
    <row r="11" spans="1:33" ht="18.75" x14ac:dyDescent="0.3">
      <c r="A11" s="17" t="s">
        <v>8</v>
      </c>
      <c r="B11" s="11">
        <v>96</v>
      </c>
      <c r="C11" s="11">
        <v>96</v>
      </c>
      <c r="D11" s="11">
        <v>96</v>
      </c>
      <c r="E11" s="11">
        <v>96</v>
      </c>
      <c r="F11" s="11">
        <v>96</v>
      </c>
      <c r="G11" s="11">
        <v>96</v>
      </c>
      <c r="H11" s="11">
        <v>96</v>
      </c>
      <c r="I11" s="11">
        <v>96</v>
      </c>
      <c r="J11" s="11">
        <v>96</v>
      </c>
      <c r="K11" s="11">
        <v>96</v>
      </c>
      <c r="L11" s="11">
        <v>96</v>
      </c>
      <c r="M11" s="11">
        <v>96</v>
      </c>
      <c r="N11" s="11">
        <v>96</v>
      </c>
      <c r="O11" s="11">
        <v>96</v>
      </c>
      <c r="P11" s="11">
        <v>96</v>
      </c>
      <c r="Q11" s="11">
        <v>96</v>
      </c>
      <c r="R11" s="11">
        <v>96</v>
      </c>
      <c r="S11" s="11">
        <v>96</v>
      </c>
      <c r="T11" s="11">
        <v>96</v>
      </c>
      <c r="U11" s="11">
        <v>96</v>
      </c>
      <c r="V11" s="11">
        <v>96</v>
      </c>
      <c r="W11" s="11">
        <v>96</v>
      </c>
      <c r="X11" s="11">
        <v>96</v>
      </c>
      <c r="Y11" s="11">
        <v>96</v>
      </c>
      <c r="Z11" s="11">
        <v>96</v>
      </c>
      <c r="AA11" s="11">
        <v>96</v>
      </c>
      <c r="AB11" s="11">
        <v>96</v>
      </c>
      <c r="AC11" s="11">
        <v>96</v>
      </c>
      <c r="AD11" s="11">
        <v>96</v>
      </c>
      <c r="AE11" s="11">
        <v>96</v>
      </c>
      <c r="AF11" s="11">
        <v>96</v>
      </c>
    </row>
    <row r="12" spans="1:33" ht="18.75" x14ac:dyDescent="0.3">
      <c r="A12" s="17" t="s">
        <v>9</v>
      </c>
      <c r="B12" s="11">
        <v>80</v>
      </c>
      <c r="C12" s="11">
        <v>80</v>
      </c>
      <c r="D12" s="11">
        <v>80</v>
      </c>
      <c r="E12" s="11">
        <v>80</v>
      </c>
      <c r="F12" s="11">
        <v>80</v>
      </c>
      <c r="G12" s="11">
        <v>80</v>
      </c>
      <c r="H12" s="11">
        <v>80</v>
      </c>
      <c r="I12" s="11">
        <v>80</v>
      </c>
      <c r="J12" s="11">
        <v>80</v>
      </c>
      <c r="K12" s="11">
        <v>80</v>
      </c>
      <c r="L12" s="11">
        <v>80</v>
      </c>
      <c r="M12" s="11">
        <v>80</v>
      </c>
      <c r="N12" s="11">
        <v>80</v>
      </c>
      <c r="O12" s="11">
        <v>80</v>
      </c>
      <c r="P12" s="11">
        <v>80</v>
      </c>
      <c r="Q12" s="11">
        <v>80</v>
      </c>
      <c r="R12" s="11">
        <v>80</v>
      </c>
      <c r="S12" s="11">
        <v>80</v>
      </c>
      <c r="T12" s="11">
        <v>80</v>
      </c>
      <c r="U12" s="11">
        <v>80</v>
      </c>
      <c r="V12" s="11">
        <v>80</v>
      </c>
      <c r="W12" s="11">
        <v>80</v>
      </c>
      <c r="X12" s="11">
        <v>80</v>
      </c>
      <c r="Y12" s="11">
        <v>80</v>
      </c>
      <c r="Z12" s="11">
        <v>80</v>
      </c>
      <c r="AA12" s="11">
        <v>80</v>
      </c>
      <c r="AB12" s="11">
        <v>80</v>
      </c>
      <c r="AC12" s="11">
        <v>80</v>
      </c>
      <c r="AD12" s="11">
        <v>80</v>
      </c>
      <c r="AE12" s="11">
        <v>80</v>
      </c>
      <c r="AF12" s="11">
        <v>80</v>
      </c>
    </row>
    <row r="13" spans="1:33" ht="18.75" x14ac:dyDescent="0.3">
      <c r="A13" s="26" t="s">
        <v>7</v>
      </c>
      <c r="B13" s="25">
        <f>IFERROR(AVERAGEIF(B7:B9,"&lt;&gt;0"),#N/A)</f>
        <v>67</v>
      </c>
      <c r="C13" s="25">
        <f t="shared" ref="C13:AF13" si="4">IFERROR(AVERAGEIF(C7:C9,"&lt;&gt;0"),#N/A)</f>
        <v>71</v>
      </c>
      <c r="D13" s="25">
        <f t="shared" si="4"/>
        <v>49.333333333333336</v>
      </c>
      <c r="E13" s="25">
        <f t="shared" si="4"/>
        <v>41</v>
      </c>
      <c r="F13" s="25">
        <f t="shared" si="4"/>
        <v>52.666666666666664</v>
      </c>
      <c r="G13" s="25">
        <f t="shared" si="4"/>
        <v>65</v>
      </c>
      <c r="H13" s="25">
        <f t="shared" si="4"/>
        <v>6</v>
      </c>
      <c r="I13" s="25">
        <f t="shared" si="4"/>
        <v>37</v>
      </c>
      <c r="J13" s="25">
        <f t="shared" si="4"/>
        <v>49.333333333333336</v>
      </c>
      <c r="K13" s="25">
        <f t="shared" si="4"/>
        <v>41.333333333333336</v>
      </c>
      <c r="L13" s="25">
        <f t="shared" si="4"/>
        <v>62.333333333333336</v>
      </c>
      <c r="M13" s="25">
        <f t="shared" si="4"/>
        <v>44</v>
      </c>
      <c r="N13" s="25" t="e">
        <f t="shared" si="4"/>
        <v>#N/A</v>
      </c>
      <c r="O13" s="25">
        <f t="shared" si="4"/>
        <v>68</v>
      </c>
      <c r="P13" s="25">
        <f t="shared" si="4"/>
        <v>57.333333333333336</v>
      </c>
      <c r="Q13" s="25">
        <f t="shared" si="4"/>
        <v>57.333333333333336</v>
      </c>
      <c r="R13" s="25">
        <f t="shared" si="4"/>
        <v>31</v>
      </c>
      <c r="S13" s="25">
        <f>IFERROR(AVERAGEIF(S7:S9,"&lt;&gt;0"),#N/A)</f>
        <v>34</v>
      </c>
      <c r="T13" s="25">
        <f t="shared" si="4"/>
        <v>33.5</v>
      </c>
      <c r="U13" s="25" t="e">
        <f t="shared" si="4"/>
        <v>#N/A</v>
      </c>
      <c r="V13" s="25" t="e">
        <f t="shared" si="4"/>
        <v>#N/A</v>
      </c>
      <c r="W13" s="25" t="e">
        <f t="shared" si="4"/>
        <v>#N/A</v>
      </c>
      <c r="X13" s="25" t="e">
        <f t="shared" si="4"/>
        <v>#N/A</v>
      </c>
      <c r="Y13" s="25" t="e">
        <f t="shared" si="4"/>
        <v>#N/A</v>
      </c>
      <c r="Z13" s="25" t="e">
        <f t="shared" si="4"/>
        <v>#N/A</v>
      </c>
      <c r="AA13" s="25" t="e">
        <f t="shared" si="4"/>
        <v>#N/A</v>
      </c>
      <c r="AB13" s="25" t="e">
        <f t="shared" si="4"/>
        <v>#N/A</v>
      </c>
      <c r="AC13" s="25" t="e">
        <f t="shared" si="4"/>
        <v>#N/A</v>
      </c>
      <c r="AD13" s="25" t="e">
        <f t="shared" si="4"/>
        <v>#N/A</v>
      </c>
      <c r="AE13" s="25" t="e">
        <f t="shared" si="4"/>
        <v>#N/A</v>
      </c>
      <c r="AF13" s="25" t="e">
        <f t="shared" si="4"/>
        <v>#N/A</v>
      </c>
    </row>
    <row r="14" spans="1:33" ht="18.75" x14ac:dyDescent="0.3">
      <c r="A14" s="3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3" ht="18.75" x14ac:dyDescent="0.3">
      <c r="A15" s="14"/>
      <c r="B15" s="15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5">
        <v>12</v>
      </c>
      <c r="N15" s="15">
        <v>13</v>
      </c>
      <c r="O15" s="15">
        <v>14</v>
      </c>
      <c r="P15" s="15">
        <v>15</v>
      </c>
      <c r="Q15" s="15">
        <v>16</v>
      </c>
      <c r="R15" s="15">
        <v>17</v>
      </c>
      <c r="S15" s="15">
        <v>18</v>
      </c>
      <c r="T15" s="15">
        <v>19</v>
      </c>
      <c r="U15" s="15">
        <v>20</v>
      </c>
      <c r="V15" s="15">
        <v>21</v>
      </c>
      <c r="W15" s="15">
        <v>22</v>
      </c>
      <c r="X15" s="15">
        <v>23</v>
      </c>
      <c r="Y15" s="15">
        <v>24</v>
      </c>
      <c r="Z15" s="15">
        <v>25</v>
      </c>
      <c r="AA15" s="15">
        <v>26</v>
      </c>
      <c r="AB15" s="15">
        <v>27</v>
      </c>
      <c r="AC15" s="15">
        <v>28</v>
      </c>
      <c r="AD15" s="15">
        <v>29</v>
      </c>
      <c r="AE15" s="15">
        <v>30</v>
      </c>
      <c r="AF15" s="15">
        <v>31</v>
      </c>
    </row>
    <row r="16" spans="1:33" ht="18.75" x14ac:dyDescent="0.3">
      <c r="A16" s="3" t="s">
        <v>1</v>
      </c>
      <c r="B16" s="6">
        <f>IFERROR(CHOOSE(COUNTIF(B20:B22,"&gt;0"),450,900,1350)/$A19,"")</f>
        <v>93.75</v>
      </c>
      <c r="C16" s="6">
        <f t="shared" ref="C16:AF16" si="5">IFERROR(CHOOSE(COUNTIF(C20:C22,"&gt;0"),450,900,1350)/$A19,"")</f>
        <v>93.75</v>
      </c>
      <c r="D16" s="6">
        <f t="shared" si="5"/>
        <v>187.5</v>
      </c>
      <c r="E16" s="6">
        <f t="shared" si="5"/>
        <v>281.25</v>
      </c>
      <c r="F16" s="6">
        <f t="shared" si="5"/>
        <v>281.25</v>
      </c>
      <c r="G16" s="6">
        <f t="shared" si="5"/>
        <v>93.75</v>
      </c>
      <c r="H16" s="6">
        <f t="shared" si="5"/>
        <v>93.75</v>
      </c>
      <c r="I16" s="6">
        <f t="shared" si="5"/>
        <v>93.75</v>
      </c>
      <c r="J16" s="6">
        <f t="shared" si="5"/>
        <v>93.75</v>
      </c>
      <c r="K16" s="6">
        <f t="shared" si="5"/>
        <v>281.25</v>
      </c>
      <c r="L16" s="6">
        <f t="shared" si="5"/>
        <v>281.25</v>
      </c>
      <c r="M16" s="6">
        <f t="shared" si="5"/>
        <v>281.25</v>
      </c>
      <c r="N16" s="6" t="str">
        <f t="shared" si="5"/>
        <v/>
      </c>
      <c r="O16" s="6">
        <f t="shared" si="5"/>
        <v>93.75</v>
      </c>
      <c r="P16" s="6">
        <f t="shared" si="5"/>
        <v>93.75</v>
      </c>
      <c r="Q16" s="6">
        <f t="shared" si="5"/>
        <v>281.25</v>
      </c>
      <c r="R16" s="6">
        <f t="shared" si="5"/>
        <v>187.5</v>
      </c>
      <c r="S16" s="6">
        <f t="shared" si="5"/>
        <v>281.25</v>
      </c>
      <c r="T16" s="6">
        <f t="shared" si="5"/>
        <v>281.25</v>
      </c>
      <c r="U16" s="6" t="str">
        <f t="shared" si="5"/>
        <v/>
      </c>
      <c r="V16" s="6" t="str">
        <f t="shared" si="5"/>
        <v/>
      </c>
      <c r="W16" s="6" t="str">
        <f t="shared" si="5"/>
        <v/>
      </c>
      <c r="X16" s="6" t="str">
        <f t="shared" si="5"/>
        <v/>
      </c>
      <c r="Y16" s="6" t="str">
        <f t="shared" si="5"/>
        <v/>
      </c>
      <c r="Z16" s="6" t="str">
        <f t="shared" si="5"/>
        <v/>
      </c>
      <c r="AA16" s="6" t="str">
        <f t="shared" si="5"/>
        <v/>
      </c>
      <c r="AB16" s="6" t="str">
        <f t="shared" si="5"/>
        <v/>
      </c>
      <c r="AC16" s="6" t="str">
        <f t="shared" si="5"/>
        <v/>
      </c>
      <c r="AD16" s="6" t="str">
        <f t="shared" si="5"/>
        <v/>
      </c>
      <c r="AE16" s="6" t="str">
        <f t="shared" si="5"/>
        <v/>
      </c>
      <c r="AF16" s="6" t="str">
        <f t="shared" si="5"/>
        <v/>
      </c>
    </row>
    <row r="17" spans="1:32" ht="18.75" x14ac:dyDescent="0.3">
      <c r="A17" s="5" t="s">
        <v>2</v>
      </c>
      <c r="B17" s="6">
        <f>B23</f>
        <v>20</v>
      </c>
      <c r="C17" s="6">
        <f t="shared" ref="C17:AF17" si="6">C23</f>
        <v>13</v>
      </c>
      <c r="D17" s="6">
        <f t="shared" si="6"/>
        <v>122</v>
      </c>
      <c r="E17" s="6">
        <f t="shared" si="6"/>
        <v>186</v>
      </c>
      <c r="F17" s="6">
        <f t="shared" si="6"/>
        <v>174</v>
      </c>
      <c r="G17" s="6">
        <f t="shared" si="6"/>
        <v>60</v>
      </c>
      <c r="H17" s="6">
        <f t="shared" si="6"/>
        <v>46</v>
      </c>
      <c r="I17" s="6">
        <f t="shared" si="6"/>
        <v>11</v>
      </c>
      <c r="J17" s="6">
        <f t="shared" si="6"/>
        <v>52</v>
      </c>
      <c r="K17" s="6">
        <f t="shared" si="6"/>
        <v>100</v>
      </c>
      <c r="L17" s="6">
        <f t="shared" si="6"/>
        <v>131</v>
      </c>
      <c r="M17" s="6">
        <f t="shared" si="6"/>
        <v>196</v>
      </c>
      <c r="N17" s="6">
        <f t="shared" si="6"/>
        <v>0</v>
      </c>
      <c r="O17" s="6">
        <f t="shared" si="6"/>
        <v>56</v>
      </c>
      <c r="P17" s="6">
        <f t="shared" si="6"/>
        <v>64</v>
      </c>
      <c r="Q17" s="6">
        <f t="shared" si="6"/>
        <v>192</v>
      </c>
      <c r="R17" s="6">
        <f t="shared" si="6"/>
        <v>123</v>
      </c>
      <c r="S17" s="6">
        <f t="shared" si="6"/>
        <v>154</v>
      </c>
      <c r="T17" s="6">
        <f t="shared" si="6"/>
        <v>182</v>
      </c>
      <c r="U17" s="6">
        <f t="shared" si="6"/>
        <v>0</v>
      </c>
      <c r="V17" s="6">
        <f t="shared" si="6"/>
        <v>0</v>
      </c>
      <c r="W17" s="6">
        <f t="shared" si="6"/>
        <v>0</v>
      </c>
      <c r="X17" s="6">
        <f t="shared" si="6"/>
        <v>0</v>
      </c>
      <c r="Y17" s="6">
        <f t="shared" si="6"/>
        <v>0</v>
      </c>
      <c r="Z17" s="6">
        <f t="shared" si="6"/>
        <v>0</v>
      </c>
      <c r="AA17" s="6">
        <f t="shared" si="6"/>
        <v>0</v>
      </c>
      <c r="AB17" s="6">
        <f t="shared" si="6"/>
        <v>0</v>
      </c>
      <c r="AC17" s="6">
        <f t="shared" si="6"/>
        <v>0</v>
      </c>
      <c r="AD17" s="6">
        <f t="shared" si="6"/>
        <v>0</v>
      </c>
      <c r="AE17" s="6">
        <f t="shared" si="6"/>
        <v>0</v>
      </c>
      <c r="AF17" s="6">
        <f t="shared" si="6"/>
        <v>0</v>
      </c>
    </row>
    <row r="18" spans="1:32" ht="18.75" x14ac:dyDescent="0.3">
      <c r="A18" s="7" t="s">
        <v>3</v>
      </c>
      <c r="B18" s="6">
        <f>IFERROR(B16-B17,"")</f>
        <v>73.75</v>
      </c>
      <c r="C18" s="6">
        <f t="shared" ref="C18:AF18" si="7">IFERROR(C16-C17,"")</f>
        <v>80.75</v>
      </c>
      <c r="D18" s="6">
        <f t="shared" si="7"/>
        <v>65.5</v>
      </c>
      <c r="E18" s="6">
        <f t="shared" si="7"/>
        <v>95.25</v>
      </c>
      <c r="F18" s="6">
        <f t="shared" si="7"/>
        <v>107.25</v>
      </c>
      <c r="G18" s="6">
        <f t="shared" si="7"/>
        <v>33.75</v>
      </c>
      <c r="H18" s="6">
        <f t="shared" si="7"/>
        <v>47.75</v>
      </c>
      <c r="I18" s="6">
        <f t="shared" si="7"/>
        <v>82.75</v>
      </c>
      <c r="J18" s="6">
        <f t="shared" si="7"/>
        <v>41.75</v>
      </c>
      <c r="K18" s="6">
        <f t="shared" si="7"/>
        <v>181.25</v>
      </c>
      <c r="L18" s="6">
        <f t="shared" si="7"/>
        <v>150.25</v>
      </c>
      <c r="M18" s="6">
        <f t="shared" si="7"/>
        <v>85.25</v>
      </c>
      <c r="N18" s="6" t="str">
        <f t="shared" si="7"/>
        <v/>
      </c>
      <c r="O18" s="6">
        <f t="shared" si="7"/>
        <v>37.75</v>
      </c>
      <c r="P18" s="6">
        <f t="shared" si="7"/>
        <v>29.75</v>
      </c>
      <c r="Q18" s="6">
        <f t="shared" si="7"/>
        <v>89.25</v>
      </c>
      <c r="R18" s="6">
        <f t="shared" si="7"/>
        <v>64.5</v>
      </c>
      <c r="S18" s="6">
        <f t="shared" si="7"/>
        <v>127.25</v>
      </c>
      <c r="T18" s="6">
        <f t="shared" si="7"/>
        <v>99.25</v>
      </c>
      <c r="U18" s="6" t="str">
        <f t="shared" si="7"/>
        <v/>
      </c>
      <c r="V18" s="6" t="str">
        <f t="shared" si="7"/>
        <v/>
      </c>
      <c r="W18" s="6" t="str">
        <f t="shared" si="7"/>
        <v/>
      </c>
      <c r="X18" s="6" t="str">
        <f t="shared" si="7"/>
        <v/>
      </c>
      <c r="Y18" s="6" t="str">
        <f t="shared" si="7"/>
        <v/>
      </c>
      <c r="Z18" s="6" t="str">
        <f t="shared" si="7"/>
        <v/>
      </c>
      <c r="AA18" s="6" t="str">
        <f t="shared" si="7"/>
        <v/>
      </c>
      <c r="AB18" s="6" t="str">
        <f t="shared" si="7"/>
        <v/>
      </c>
      <c r="AC18" s="6" t="str">
        <f t="shared" si="7"/>
        <v/>
      </c>
      <c r="AD18" s="6" t="str">
        <f t="shared" si="7"/>
        <v/>
      </c>
      <c r="AE18" s="6" t="str">
        <f t="shared" si="7"/>
        <v/>
      </c>
      <c r="AF18" s="6" t="str">
        <f t="shared" si="7"/>
        <v/>
      </c>
    </row>
    <row r="19" spans="1:32" ht="18.75" x14ac:dyDescent="0.3">
      <c r="A19" s="24">
        <v>4.8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2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8.75" x14ac:dyDescent="0.3">
      <c r="A20" s="10"/>
      <c r="B20" s="28">
        <v>0</v>
      </c>
      <c r="C20" s="28">
        <v>0</v>
      </c>
      <c r="D20" s="28">
        <v>0</v>
      </c>
      <c r="E20" s="28">
        <v>65</v>
      </c>
      <c r="F20" s="28">
        <v>61</v>
      </c>
      <c r="G20" s="28">
        <v>60</v>
      </c>
      <c r="H20" s="28">
        <v>0</v>
      </c>
      <c r="I20" s="28">
        <v>11</v>
      </c>
      <c r="J20" s="28">
        <v>0</v>
      </c>
      <c r="K20" s="28">
        <v>27</v>
      </c>
      <c r="L20" s="28">
        <v>42</v>
      </c>
      <c r="M20" s="28">
        <v>60</v>
      </c>
      <c r="N20" s="28">
        <v>0</v>
      </c>
      <c r="O20" s="28">
        <v>0</v>
      </c>
      <c r="P20" s="28">
        <v>0</v>
      </c>
      <c r="Q20" s="28">
        <v>64</v>
      </c>
      <c r="R20" s="28">
        <v>59</v>
      </c>
      <c r="S20" s="28">
        <v>39</v>
      </c>
      <c r="T20" s="28">
        <v>60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 ht="18.75" x14ac:dyDescent="0.3">
      <c r="A21" s="10"/>
      <c r="B21" s="28">
        <v>20</v>
      </c>
      <c r="C21" s="28">
        <v>13</v>
      </c>
      <c r="D21" s="28">
        <v>60</v>
      </c>
      <c r="E21" s="28">
        <v>57</v>
      </c>
      <c r="F21" s="28">
        <v>49</v>
      </c>
      <c r="G21" s="28">
        <v>0</v>
      </c>
      <c r="H21" s="28">
        <v>0</v>
      </c>
      <c r="I21" s="28">
        <v>0</v>
      </c>
      <c r="J21" s="28">
        <v>0</v>
      </c>
      <c r="K21" s="28">
        <v>64</v>
      </c>
      <c r="L21" s="28">
        <v>25</v>
      </c>
      <c r="M21" s="28">
        <v>72</v>
      </c>
      <c r="N21" s="28">
        <v>0</v>
      </c>
      <c r="O21" s="28">
        <v>0</v>
      </c>
      <c r="P21" s="28">
        <v>0</v>
      </c>
      <c r="Q21" s="28">
        <v>70</v>
      </c>
      <c r="R21" s="28">
        <v>64</v>
      </c>
      <c r="S21" s="28">
        <v>60</v>
      </c>
      <c r="T21" s="28">
        <v>68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18.75" x14ac:dyDescent="0.3">
      <c r="A22" s="10"/>
      <c r="B22" s="28">
        <v>0</v>
      </c>
      <c r="C22" s="28">
        <v>0</v>
      </c>
      <c r="D22" s="28">
        <v>62</v>
      </c>
      <c r="E22" s="28">
        <v>64</v>
      </c>
      <c r="F22" s="28">
        <v>64</v>
      </c>
      <c r="G22" s="28">
        <v>0</v>
      </c>
      <c r="H22" s="28">
        <v>46</v>
      </c>
      <c r="I22" s="28">
        <v>0</v>
      </c>
      <c r="J22" s="28">
        <v>52</v>
      </c>
      <c r="K22" s="28">
        <v>9</v>
      </c>
      <c r="L22" s="28">
        <v>64</v>
      </c>
      <c r="M22" s="28">
        <v>64</v>
      </c>
      <c r="N22" s="28">
        <v>0</v>
      </c>
      <c r="O22" s="28">
        <v>56</v>
      </c>
      <c r="P22" s="28">
        <v>64</v>
      </c>
      <c r="Q22" s="28">
        <v>58</v>
      </c>
      <c r="R22" s="28">
        <v>0</v>
      </c>
      <c r="S22" s="28">
        <v>55</v>
      </c>
      <c r="T22" s="28">
        <v>54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ht="18.75" x14ac:dyDescent="0.3">
      <c r="A23" s="27" t="s">
        <v>7</v>
      </c>
      <c r="B23" s="11">
        <f>SUM(B20:B22)</f>
        <v>20</v>
      </c>
      <c r="C23" s="11">
        <f t="shared" ref="C23:AF23" si="8">SUM(C20:C22)</f>
        <v>13</v>
      </c>
      <c r="D23" s="11">
        <f t="shared" si="8"/>
        <v>122</v>
      </c>
      <c r="E23" s="11">
        <f t="shared" si="8"/>
        <v>186</v>
      </c>
      <c r="F23" s="11">
        <f t="shared" si="8"/>
        <v>174</v>
      </c>
      <c r="G23" s="11">
        <f t="shared" si="8"/>
        <v>60</v>
      </c>
      <c r="H23" s="11">
        <f t="shared" si="8"/>
        <v>46</v>
      </c>
      <c r="I23" s="11">
        <f t="shared" si="8"/>
        <v>11</v>
      </c>
      <c r="J23" s="11">
        <f t="shared" si="8"/>
        <v>52</v>
      </c>
      <c r="K23" s="11">
        <f t="shared" si="8"/>
        <v>100</v>
      </c>
      <c r="L23" s="11">
        <f t="shared" si="8"/>
        <v>131</v>
      </c>
      <c r="M23" s="11">
        <f t="shared" si="8"/>
        <v>196</v>
      </c>
      <c r="N23" s="11">
        <f t="shared" si="8"/>
        <v>0</v>
      </c>
      <c r="O23" s="11">
        <f t="shared" si="8"/>
        <v>56</v>
      </c>
      <c r="P23" s="11">
        <f t="shared" si="8"/>
        <v>64</v>
      </c>
      <c r="Q23" s="11">
        <f t="shared" si="8"/>
        <v>192</v>
      </c>
      <c r="R23" s="11">
        <f t="shared" si="8"/>
        <v>123</v>
      </c>
      <c r="S23" s="11">
        <f t="shared" si="8"/>
        <v>154</v>
      </c>
      <c r="T23" s="11">
        <f t="shared" si="8"/>
        <v>182</v>
      </c>
      <c r="U23" s="11">
        <f t="shared" si="8"/>
        <v>0</v>
      </c>
      <c r="V23" s="11">
        <f t="shared" si="8"/>
        <v>0</v>
      </c>
      <c r="W23" s="11">
        <f t="shared" si="8"/>
        <v>0</v>
      </c>
      <c r="X23" s="11">
        <f t="shared" si="8"/>
        <v>0</v>
      </c>
      <c r="Y23" s="11">
        <f t="shared" si="8"/>
        <v>0</v>
      </c>
      <c r="Z23" s="11">
        <f t="shared" si="8"/>
        <v>0</v>
      </c>
      <c r="AA23" s="11">
        <f t="shared" si="8"/>
        <v>0</v>
      </c>
      <c r="AB23" s="11">
        <f t="shared" si="8"/>
        <v>0</v>
      </c>
      <c r="AC23" s="11">
        <f t="shared" si="8"/>
        <v>0</v>
      </c>
      <c r="AD23" s="11">
        <f t="shared" si="8"/>
        <v>0</v>
      </c>
      <c r="AE23" s="11">
        <f t="shared" si="8"/>
        <v>0</v>
      </c>
      <c r="AF23" s="11">
        <f t="shared" si="8"/>
        <v>0</v>
      </c>
    </row>
    <row r="24" spans="1:32" ht="18.75" x14ac:dyDescent="0.3">
      <c r="A24" s="17" t="s">
        <v>8</v>
      </c>
      <c r="B24" s="11">
        <v>96</v>
      </c>
      <c r="C24" s="11">
        <v>96</v>
      </c>
      <c r="D24" s="11">
        <v>96</v>
      </c>
      <c r="E24" s="11">
        <v>96</v>
      </c>
      <c r="F24" s="11">
        <v>96</v>
      </c>
      <c r="G24" s="11">
        <v>96</v>
      </c>
      <c r="H24" s="11">
        <v>96</v>
      </c>
      <c r="I24" s="11">
        <v>96</v>
      </c>
      <c r="J24" s="11">
        <v>96</v>
      </c>
      <c r="K24" s="11">
        <v>96</v>
      </c>
      <c r="L24" s="11">
        <v>96</v>
      </c>
      <c r="M24" s="11">
        <v>96</v>
      </c>
      <c r="N24" s="11">
        <v>96</v>
      </c>
      <c r="O24" s="11">
        <v>96</v>
      </c>
      <c r="P24" s="11">
        <v>96</v>
      </c>
      <c r="Q24" s="11">
        <v>96</v>
      </c>
      <c r="R24" s="11">
        <v>96</v>
      </c>
      <c r="S24" s="11">
        <v>96</v>
      </c>
      <c r="T24" s="11">
        <v>96</v>
      </c>
      <c r="U24" s="11">
        <v>96</v>
      </c>
      <c r="V24" s="11">
        <v>96</v>
      </c>
      <c r="W24" s="11">
        <v>96</v>
      </c>
      <c r="X24" s="11">
        <v>96</v>
      </c>
      <c r="Y24" s="11">
        <v>96</v>
      </c>
      <c r="Z24" s="11">
        <v>96</v>
      </c>
      <c r="AA24" s="11">
        <v>96</v>
      </c>
      <c r="AB24" s="11">
        <v>96</v>
      </c>
      <c r="AC24" s="11">
        <v>96</v>
      </c>
      <c r="AD24" s="11">
        <v>96</v>
      </c>
      <c r="AE24" s="11">
        <v>96</v>
      </c>
      <c r="AF24" s="11">
        <v>96</v>
      </c>
    </row>
    <row r="25" spans="1:32" ht="18.75" x14ac:dyDescent="0.3">
      <c r="A25" s="17" t="s">
        <v>9</v>
      </c>
      <c r="B25" s="11">
        <v>80</v>
      </c>
      <c r="C25" s="11">
        <v>80</v>
      </c>
      <c r="D25" s="11">
        <v>80</v>
      </c>
      <c r="E25" s="11">
        <v>80</v>
      </c>
      <c r="F25" s="11">
        <v>80</v>
      </c>
      <c r="G25" s="11">
        <v>80</v>
      </c>
      <c r="H25" s="11">
        <v>80</v>
      </c>
      <c r="I25" s="11">
        <v>80</v>
      </c>
      <c r="J25" s="11">
        <v>80</v>
      </c>
      <c r="K25" s="11">
        <v>80</v>
      </c>
      <c r="L25" s="11">
        <v>80</v>
      </c>
      <c r="M25" s="11">
        <v>80</v>
      </c>
      <c r="N25" s="11">
        <v>80</v>
      </c>
      <c r="O25" s="11">
        <v>80</v>
      </c>
      <c r="P25" s="11">
        <v>80</v>
      </c>
      <c r="Q25" s="11">
        <v>80</v>
      </c>
      <c r="R25" s="11">
        <v>80</v>
      </c>
      <c r="S25" s="11">
        <v>80</v>
      </c>
      <c r="T25" s="11">
        <v>80</v>
      </c>
      <c r="U25" s="11">
        <v>80</v>
      </c>
      <c r="V25" s="11">
        <v>80</v>
      </c>
      <c r="W25" s="11">
        <v>80</v>
      </c>
      <c r="X25" s="11">
        <v>80</v>
      </c>
      <c r="Y25" s="11">
        <v>80</v>
      </c>
      <c r="Z25" s="11">
        <v>80</v>
      </c>
      <c r="AA25" s="11">
        <v>80</v>
      </c>
      <c r="AB25" s="11">
        <v>80</v>
      </c>
      <c r="AC25" s="11">
        <v>80</v>
      </c>
      <c r="AD25" s="11">
        <v>80</v>
      </c>
      <c r="AE25" s="11">
        <v>80</v>
      </c>
      <c r="AF25" s="11">
        <v>80</v>
      </c>
    </row>
    <row r="26" spans="1:32" ht="18.75" x14ac:dyDescent="0.3">
      <c r="A26" s="26" t="s">
        <v>7</v>
      </c>
      <c r="B26" s="25">
        <f>IFERROR(AVERAGEIF(B20:B22,"&lt;&gt;0"),#N/A)</f>
        <v>20</v>
      </c>
      <c r="C26" s="25">
        <f t="shared" ref="C26:AF26" si="9">IFERROR(AVERAGEIF(C20:C22,"&lt;&gt;0"),#N/A)</f>
        <v>13</v>
      </c>
      <c r="D26" s="25">
        <f t="shared" si="9"/>
        <v>61</v>
      </c>
      <c r="E26" s="25">
        <f t="shared" si="9"/>
        <v>62</v>
      </c>
      <c r="F26" s="25">
        <f t="shared" si="9"/>
        <v>58</v>
      </c>
      <c r="G26" s="25">
        <f t="shared" si="9"/>
        <v>60</v>
      </c>
      <c r="H26" s="25">
        <f t="shared" si="9"/>
        <v>46</v>
      </c>
      <c r="I26" s="25">
        <f t="shared" si="9"/>
        <v>11</v>
      </c>
      <c r="J26" s="25">
        <f t="shared" si="9"/>
        <v>52</v>
      </c>
      <c r="K26" s="25">
        <f t="shared" si="9"/>
        <v>33.333333333333336</v>
      </c>
      <c r="L26" s="25">
        <f t="shared" si="9"/>
        <v>43.666666666666664</v>
      </c>
      <c r="M26" s="25">
        <f t="shared" si="9"/>
        <v>65.333333333333329</v>
      </c>
      <c r="N26" s="25" t="e">
        <f t="shared" si="9"/>
        <v>#N/A</v>
      </c>
      <c r="O26" s="25">
        <f t="shared" si="9"/>
        <v>56</v>
      </c>
      <c r="P26" s="25">
        <f t="shared" si="9"/>
        <v>64</v>
      </c>
      <c r="Q26" s="25">
        <f t="shared" si="9"/>
        <v>64</v>
      </c>
      <c r="R26" s="25">
        <f t="shared" si="9"/>
        <v>61.5</v>
      </c>
      <c r="S26" s="25">
        <f t="shared" si="9"/>
        <v>51.333333333333336</v>
      </c>
      <c r="T26" s="25">
        <f t="shared" si="9"/>
        <v>60.666666666666664</v>
      </c>
      <c r="U26" s="25" t="e">
        <f t="shared" si="9"/>
        <v>#N/A</v>
      </c>
      <c r="V26" s="25" t="e">
        <f t="shared" si="9"/>
        <v>#N/A</v>
      </c>
      <c r="W26" s="25" t="e">
        <f t="shared" si="9"/>
        <v>#N/A</v>
      </c>
      <c r="X26" s="25" t="e">
        <f t="shared" si="9"/>
        <v>#N/A</v>
      </c>
      <c r="Y26" s="25" t="e">
        <f t="shared" si="9"/>
        <v>#N/A</v>
      </c>
      <c r="Z26" s="25" t="e">
        <f t="shared" si="9"/>
        <v>#N/A</v>
      </c>
      <c r="AA26" s="25" t="e">
        <f t="shared" si="9"/>
        <v>#N/A</v>
      </c>
      <c r="AB26" s="25" t="e">
        <f t="shared" si="9"/>
        <v>#N/A</v>
      </c>
      <c r="AC26" s="25" t="e">
        <f t="shared" si="9"/>
        <v>#N/A</v>
      </c>
      <c r="AD26" s="25" t="e">
        <f t="shared" si="9"/>
        <v>#N/A</v>
      </c>
      <c r="AE26" s="25" t="e">
        <f t="shared" si="9"/>
        <v>#N/A</v>
      </c>
      <c r="AF26" s="25" t="e">
        <f t="shared" si="9"/>
        <v>#N/A</v>
      </c>
    </row>
  </sheetData>
  <phoneticPr fontId="7" type="noConversion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17E1D-6604-41B1-9FC6-E9B38387D497}">
  <sheetPr codeName="Tabelle15">
    <pageSetUpPr fitToPage="1"/>
  </sheetPr>
  <dimension ref="A1:AL39"/>
  <sheetViews>
    <sheetView showGridLines="0" tabSelected="1" zoomScaleNormal="100" workbookViewId="0">
      <selection activeCell="AH11" sqref="AH11"/>
    </sheetView>
  </sheetViews>
  <sheetFormatPr baseColWidth="10" defaultRowHeight="15" x14ac:dyDescent="0.25"/>
  <cols>
    <col min="1" max="1" width="8.5703125" customWidth="1"/>
    <col min="2" max="32" width="5.7109375" customWidth="1"/>
    <col min="33" max="37" width="4.140625" customWidth="1"/>
    <col min="38" max="38" width="4" customWidth="1"/>
    <col min="39" max="49" width="4.140625" customWidth="1"/>
    <col min="50" max="72" width="8.7109375" customWidth="1"/>
  </cols>
  <sheetData>
    <row r="1" spans="38:38" x14ac:dyDescent="0.25">
      <c r="AL1" s="30">
        <f ca="1">TODAY()</f>
        <v>44521</v>
      </c>
    </row>
    <row r="32" spans="1:32" ht="21" x14ac:dyDescent="0.35">
      <c r="A32" s="20" t="s">
        <v>0</v>
      </c>
      <c r="B32" s="29">
        <v>1</v>
      </c>
      <c r="C32" s="29">
        <v>2</v>
      </c>
      <c r="D32" s="29">
        <v>3</v>
      </c>
      <c r="E32" s="29">
        <v>4</v>
      </c>
      <c r="F32" s="29">
        <v>5</v>
      </c>
      <c r="G32" s="29">
        <v>6</v>
      </c>
      <c r="H32" s="29">
        <v>7</v>
      </c>
      <c r="I32" s="29">
        <v>8</v>
      </c>
      <c r="J32" s="29">
        <v>9</v>
      </c>
      <c r="K32" s="29">
        <v>10</v>
      </c>
      <c r="L32" s="29">
        <v>11</v>
      </c>
      <c r="M32" s="29">
        <v>12</v>
      </c>
      <c r="N32" s="29">
        <v>13</v>
      </c>
      <c r="O32" s="29">
        <v>14</v>
      </c>
      <c r="P32" s="29">
        <v>15</v>
      </c>
      <c r="Q32" s="29">
        <v>16</v>
      </c>
      <c r="R32" s="29">
        <v>17</v>
      </c>
      <c r="S32" s="29">
        <v>18</v>
      </c>
      <c r="T32" s="29">
        <v>19</v>
      </c>
      <c r="U32" s="29">
        <v>20</v>
      </c>
      <c r="V32" s="29">
        <v>21</v>
      </c>
      <c r="W32" s="29">
        <v>22</v>
      </c>
      <c r="X32" s="29">
        <v>23</v>
      </c>
      <c r="Y32" s="29">
        <v>24</v>
      </c>
      <c r="Z32" s="29">
        <v>25</v>
      </c>
      <c r="AA32" s="29">
        <v>26</v>
      </c>
      <c r="AB32" s="29">
        <v>27</v>
      </c>
      <c r="AC32" s="29">
        <v>28</v>
      </c>
      <c r="AD32" s="29">
        <v>29</v>
      </c>
      <c r="AE32" s="29">
        <v>30</v>
      </c>
      <c r="AF32" s="29">
        <v>31</v>
      </c>
    </row>
    <row r="33" spans="1:32" ht="21" x14ac:dyDescent="0.35">
      <c r="A33" s="20" t="s">
        <v>4</v>
      </c>
      <c r="B33" s="29">
        <f>IFERROR(Machining!B7,"")</f>
        <v>0</v>
      </c>
      <c r="C33" s="29">
        <f>IFERROR(Machining!C7,"")</f>
        <v>0</v>
      </c>
      <c r="D33" s="29">
        <f>IFERROR(Machining!D7,"")</f>
        <v>44</v>
      </c>
      <c r="E33" s="29">
        <f>IFERROR(Machining!E7,"")</f>
        <v>73</v>
      </c>
      <c r="F33" s="29">
        <f>IFERROR(Machining!F7,"")</f>
        <v>68</v>
      </c>
      <c r="G33" s="29">
        <f>IFERROR(Machining!G7,"")</f>
        <v>65</v>
      </c>
      <c r="H33" s="29">
        <f>IFERROR(Machining!H7,"")</f>
        <v>0</v>
      </c>
      <c r="I33" s="29">
        <f>IFERROR(Machining!I7,"")</f>
        <v>2</v>
      </c>
      <c r="J33" s="29">
        <f>IFERROR(Machining!J7,"")</f>
        <v>51</v>
      </c>
      <c r="K33" s="29">
        <f>IFERROR(Machining!K7,"")</f>
        <v>45</v>
      </c>
      <c r="L33" s="29">
        <f>IFERROR(Machining!L7,"")</f>
        <v>50</v>
      </c>
      <c r="M33" s="29">
        <f>IFERROR(Machining!M7,"")</f>
        <v>17</v>
      </c>
      <c r="N33" s="29">
        <f>IFERROR(Machining!N7,"")</f>
        <v>0</v>
      </c>
      <c r="O33" s="29">
        <f>IFERROR(Machining!O7,"")</f>
        <v>0</v>
      </c>
      <c r="P33" s="29">
        <f>IFERROR(Machining!P7,"")</f>
        <v>72</v>
      </c>
      <c r="Q33" s="29">
        <f>IFERROR(Machining!Q7,"")</f>
        <v>72</v>
      </c>
      <c r="R33" s="29">
        <f>IFERROR(Machining!R7,"")</f>
        <v>0</v>
      </c>
      <c r="S33" s="29">
        <f>IFERROR(Machining!S7,"")</f>
        <v>0</v>
      </c>
      <c r="T33" s="29">
        <f>IFERROR(Machining!T7,"")</f>
        <v>66</v>
      </c>
      <c r="U33" s="29">
        <f>IFERROR(Machining!U7,"")</f>
        <v>0</v>
      </c>
      <c r="V33" s="29">
        <f>IFERROR(Machining!V7,"")</f>
        <v>0</v>
      </c>
      <c r="W33" s="29">
        <f>IFERROR(Machining!W7,"")</f>
        <v>0</v>
      </c>
      <c r="X33" s="29">
        <f>IFERROR(Machining!X7,"")</f>
        <v>0</v>
      </c>
      <c r="Y33" s="29">
        <f>IFERROR(Machining!Y7,"")</f>
        <v>0</v>
      </c>
      <c r="Z33" s="29">
        <f>IFERROR(Machining!Z7,"")</f>
        <v>0</v>
      </c>
      <c r="AA33" s="29">
        <f>IFERROR(Machining!AA7,"")</f>
        <v>0</v>
      </c>
      <c r="AB33" s="29">
        <f>IFERROR(Machining!AB7,"")</f>
        <v>0</v>
      </c>
      <c r="AC33" s="29">
        <f>IFERROR(Machining!AC7,"")</f>
        <v>0</v>
      </c>
      <c r="AD33" s="29">
        <f>IFERROR(Machining!AD7,"")</f>
        <v>0</v>
      </c>
      <c r="AE33" s="29">
        <f>IFERROR(Machining!AE7,"")</f>
        <v>0</v>
      </c>
      <c r="AF33" s="29">
        <f>IFERROR(Machining!AF7,"")</f>
        <v>0</v>
      </c>
    </row>
    <row r="34" spans="1:32" ht="21" x14ac:dyDescent="0.35">
      <c r="A34" s="20" t="s">
        <v>5</v>
      </c>
      <c r="B34" s="29">
        <f>Machining!B8</f>
        <v>66</v>
      </c>
      <c r="C34" s="29">
        <f>Machining!C8</f>
        <v>0</v>
      </c>
      <c r="D34" s="29">
        <f>Machining!D8</f>
        <v>39</v>
      </c>
      <c r="E34" s="29">
        <f>Machining!E8</f>
        <v>14</v>
      </c>
      <c r="F34" s="29">
        <f>Machining!F8</f>
        <v>20</v>
      </c>
      <c r="G34" s="29">
        <f>Machining!G8</f>
        <v>0</v>
      </c>
      <c r="H34" s="29">
        <f>Machining!H8</f>
        <v>0</v>
      </c>
      <c r="I34" s="29">
        <f>Machining!I8</f>
        <v>40</v>
      </c>
      <c r="J34" s="29">
        <f>Machining!J8</f>
        <v>25</v>
      </c>
      <c r="K34" s="29">
        <f>Machining!K8</f>
        <v>72</v>
      </c>
      <c r="L34" s="29">
        <f>Machining!L8</f>
        <v>62</v>
      </c>
      <c r="M34" s="29">
        <f>Machining!M8</f>
        <v>61</v>
      </c>
      <c r="N34" s="29">
        <f>Machining!N8</f>
        <v>0</v>
      </c>
      <c r="O34" s="29">
        <f>Machining!O8</f>
        <v>0</v>
      </c>
      <c r="P34" s="29">
        <f>Machining!P8</f>
        <v>56</v>
      </c>
      <c r="Q34" s="29">
        <f>Machining!Q8</f>
        <v>56</v>
      </c>
      <c r="R34" s="29">
        <f>Machining!R8</f>
        <v>31</v>
      </c>
      <c r="S34" s="29">
        <f>Machining!S8</f>
        <v>34</v>
      </c>
      <c r="T34" s="29">
        <f>Machining!T8</f>
        <v>0</v>
      </c>
      <c r="U34" s="29">
        <f>Machining!U8</f>
        <v>0</v>
      </c>
      <c r="V34" s="29">
        <f>Machining!V8</f>
        <v>0</v>
      </c>
      <c r="W34" s="29">
        <f>Machining!W8</f>
        <v>0</v>
      </c>
      <c r="X34" s="29">
        <f>Machining!X8</f>
        <v>0</v>
      </c>
      <c r="Y34" s="29">
        <f>Machining!Y8</f>
        <v>0</v>
      </c>
      <c r="Z34" s="29">
        <f>Machining!Z8</f>
        <v>0</v>
      </c>
      <c r="AA34" s="29">
        <f>Machining!AA8</f>
        <v>0</v>
      </c>
      <c r="AB34" s="29">
        <f>Machining!AB8</f>
        <v>0</v>
      </c>
      <c r="AC34" s="29">
        <f>Machining!AC8</f>
        <v>0</v>
      </c>
      <c r="AD34" s="29">
        <f>Machining!AD8</f>
        <v>0</v>
      </c>
      <c r="AE34" s="29">
        <f>Machining!AE8</f>
        <v>0</v>
      </c>
      <c r="AF34" s="29">
        <f>Machining!AF8</f>
        <v>0</v>
      </c>
    </row>
    <row r="35" spans="1:32" ht="21" x14ac:dyDescent="0.35">
      <c r="A35" s="20" t="s">
        <v>6</v>
      </c>
      <c r="B35" s="29">
        <f>Machining!B9</f>
        <v>68</v>
      </c>
      <c r="C35" s="29">
        <f>Machining!C9</f>
        <v>71</v>
      </c>
      <c r="D35" s="29">
        <f>Machining!D9</f>
        <v>65</v>
      </c>
      <c r="E35" s="29">
        <f>Machining!E9</f>
        <v>36</v>
      </c>
      <c r="F35" s="29">
        <f>Machining!F9</f>
        <v>70</v>
      </c>
      <c r="G35" s="29">
        <f>Machining!G9</f>
        <v>0</v>
      </c>
      <c r="H35" s="29">
        <f>Machining!H9</f>
        <v>6</v>
      </c>
      <c r="I35" s="29">
        <f>Machining!I9</f>
        <v>69</v>
      </c>
      <c r="J35" s="29">
        <f>Machining!J9</f>
        <v>72</v>
      </c>
      <c r="K35" s="29">
        <f>Machining!K9</f>
        <v>7</v>
      </c>
      <c r="L35" s="29">
        <f>Machining!L9</f>
        <v>75</v>
      </c>
      <c r="M35" s="29">
        <f>Machining!M9</f>
        <v>54</v>
      </c>
      <c r="N35" s="29">
        <f>Machining!N9</f>
        <v>0</v>
      </c>
      <c r="O35" s="29">
        <f>Machining!O9</f>
        <v>68</v>
      </c>
      <c r="P35" s="29">
        <f>Machining!P9</f>
        <v>44</v>
      </c>
      <c r="Q35" s="29">
        <f>Machining!Q9</f>
        <v>44</v>
      </c>
      <c r="R35" s="29">
        <f>Machining!R9</f>
        <v>0</v>
      </c>
      <c r="S35" s="29">
        <f>Machining!S9</f>
        <v>0</v>
      </c>
      <c r="T35" s="29">
        <f>Machining!T9</f>
        <v>1</v>
      </c>
      <c r="U35" s="29">
        <f>Machining!U9</f>
        <v>0</v>
      </c>
      <c r="V35" s="29">
        <f>Machining!V9</f>
        <v>0</v>
      </c>
      <c r="W35" s="29">
        <f>Machining!W9</f>
        <v>0</v>
      </c>
      <c r="X35" s="29">
        <f>Machining!X9</f>
        <v>0</v>
      </c>
      <c r="Y35" s="29">
        <f>Machining!Y9</f>
        <v>0</v>
      </c>
      <c r="Z35" s="29">
        <f>Machining!Z9</f>
        <v>0</v>
      </c>
      <c r="AA35" s="29">
        <f>Machining!AA9</f>
        <v>0</v>
      </c>
      <c r="AB35" s="29">
        <f>Machining!AB9</f>
        <v>0</v>
      </c>
      <c r="AC35" s="29">
        <f>Machining!AC9</f>
        <v>0</v>
      </c>
      <c r="AD35" s="29">
        <f>Machining!AD9</f>
        <v>0</v>
      </c>
      <c r="AE35" s="29">
        <f>Machining!AE9</f>
        <v>0</v>
      </c>
      <c r="AF35" s="29">
        <f>Machining!AF9</f>
        <v>0</v>
      </c>
    </row>
    <row r="36" spans="1:32" ht="5.0999999999999996" customHeight="1" x14ac:dyDescent="0.35">
      <c r="A36" s="2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21" x14ac:dyDescent="0.35">
      <c r="A37" s="20" t="s">
        <v>1</v>
      </c>
      <c r="B37" s="29">
        <f>Machining!B3</f>
        <v>197.80219780219781</v>
      </c>
      <c r="C37" s="29">
        <f>Machining!C3</f>
        <v>98.901098901098905</v>
      </c>
      <c r="D37" s="29">
        <f>Machining!D3</f>
        <v>296.7032967032967</v>
      </c>
      <c r="E37" s="29">
        <f>Machining!E3</f>
        <v>296.7032967032967</v>
      </c>
      <c r="F37" s="29">
        <f>Machining!F3</f>
        <v>296.7032967032967</v>
      </c>
      <c r="G37" s="29">
        <f>Machining!G3</f>
        <v>98.901098901098905</v>
      </c>
      <c r="H37" s="29">
        <f>Machining!H3</f>
        <v>98.901098901098905</v>
      </c>
      <c r="I37" s="29">
        <f>Machining!I3</f>
        <v>296.7032967032967</v>
      </c>
      <c r="J37" s="29">
        <f>Machining!J3</f>
        <v>296.7032967032967</v>
      </c>
      <c r="K37" s="29">
        <f>Machining!K3</f>
        <v>296.7032967032967</v>
      </c>
      <c r="L37" s="29">
        <f>Machining!L3</f>
        <v>296.7032967032967</v>
      </c>
      <c r="M37" s="29">
        <f>Machining!M3</f>
        <v>296.7032967032967</v>
      </c>
      <c r="N37" s="29" t="str">
        <f>Machining!N3</f>
        <v/>
      </c>
      <c r="O37" s="29">
        <f>Machining!O3</f>
        <v>98.901098901098905</v>
      </c>
      <c r="P37" s="29">
        <f>Machining!P3</f>
        <v>296.7032967032967</v>
      </c>
      <c r="Q37" s="29">
        <f>Machining!Q3</f>
        <v>296.7032967032967</v>
      </c>
      <c r="R37" s="29">
        <f>Machining!R3</f>
        <v>98.901098901098905</v>
      </c>
      <c r="S37" s="29">
        <f>Machining!S3</f>
        <v>98.901098901098905</v>
      </c>
      <c r="T37" s="29">
        <f>Machining!T3</f>
        <v>197.80219780219781</v>
      </c>
      <c r="U37" s="29" t="str">
        <f>Machining!U3</f>
        <v/>
      </c>
      <c r="V37" s="29" t="str">
        <f>Machining!V3</f>
        <v/>
      </c>
      <c r="W37" s="29" t="str">
        <f>Machining!W3</f>
        <v/>
      </c>
      <c r="X37" s="29" t="str">
        <f>Machining!X3</f>
        <v/>
      </c>
      <c r="Y37" s="29" t="str">
        <f>Machining!Y3</f>
        <v/>
      </c>
      <c r="Z37" s="29" t="str">
        <f>Machining!Z3</f>
        <v/>
      </c>
      <c r="AA37" s="29" t="str">
        <f>Machining!AA3</f>
        <v/>
      </c>
      <c r="AB37" s="29" t="str">
        <f>Machining!AB3</f>
        <v/>
      </c>
      <c r="AC37" s="29" t="str">
        <f>Machining!AC3</f>
        <v/>
      </c>
      <c r="AD37" s="29" t="str">
        <f>Machining!AD3</f>
        <v/>
      </c>
      <c r="AE37" s="29" t="str">
        <f>Machining!AE3</f>
        <v/>
      </c>
      <c r="AF37" s="29" t="str">
        <f>Machining!AF3</f>
        <v/>
      </c>
    </row>
    <row r="38" spans="1:32" ht="21" x14ac:dyDescent="0.35">
      <c r="A38" s="20" t="s">
        <v>2</v>
      </c>
      <c r="B38" s="29">
        <f>Machining!B4</f>
        <v>134</v>
      </c>
      <c r="C38" s="29">
        <f>Machining!C4</f>
        <v>71</v>
      </c>
      <c r="D38" s="29">
        <f>Machining!D4</f>
        <v>148</v>
      </c>
      <c r="E38" s="29">
        <f>Machining!E4</f>
        <v>123</v>
      </c>
      <c r="F38" s="29">
        <f>Machining!F4</f>
        <v>158</v>
      </c>
      <c r="G38" s="29">
        <f>Machining!G4</f>
        <v>65</v>
      </c>
      <c r="H38" s="29">
        <f>Machining!H4</f>
        <v>6</v>
      </c>
      <c r="I38" s="29">
        <f>Machining!I4</f>
        <v>111</v>
      </c>
      <c r="J38" s="29">
        <f>Machining!J4</f>
        <v>148</v>
      </c>
      <c r="K38" s="29">
        <f>Machining!K4</f>
        <v>124</v>
      </c>
      <c r="L38" s="29">
        <f>Machining!L4</f>
        <v>187</v>
      </c>
      <c r="M38" s="29">
        <f>Machining!M4</f>
        <v>132</v>
      </c>
      <c r="N38" s="29">
        <f>Machining!N4</f>
        <v>0</v>
      </c>
      <c r="O38" s="29">
        <f>Machining!O4</f>
        <v>68</v>
      </c>
      <c r="P38" s="29">
        <f>Machining!P4</f>
        <v>172</v>
      </c>
      <c r="Q38" s="29">
        <f>Machining!Q4</f>
        <v>172</v>
      </c>
      <c r="R38" s="29">
        <f>Machining!R4</f>
        <v>31</v>
      </c>
      <c r="S38" s="29">
        <f>Machining!S4</f>
        <v>34</v>
      </c>
      <c r="T38" s="29">
        <f>Machining!T4</f>
        <v>67</v>
      </c>
      <c r="U38" s="29">
        <f>Machining!U4</f>
        <v>0</v>
      </c>
      <c r="V38" s="29">
        <f>Machining!V4</f>
        <v>0</v>
      </c>
      <c r="W38" s="29">
        <f>Machining!W4</f>
        <v>0</v>
      </c>
      <c r="X38" s="29">
        <f>Machining!X4</f>
        <v>0</v>
      </c>
      <c r="Y38" s="29">
        <f>Machining!Y4</f>
        <v>0</v>
      </c>
      <c r="Z38" s="29">
        <f>Machining!Z4</f>
        <v>0</v>
      </c>
      <c r="AA38" s="29">
        <f>Machining!AA4</f>
        <v>0</v>
      </c>
      <c r="AB38" s="29">
        <f>Machining!AB4</f>
        <v>0</v>
      </c>
      <c r="AC38" s="29">
        <f>Machining!AC4</f>
        <v>0</v>
      </c>
      <c r="AD38" s="29">
        <f>Machining!AD4</f>
        <v>0</v>
      </c>
      <c r="AE38" s="29">
        <f>Machining!AE4</f>
        <v>0</v>
      </c>
      <c r="AF38" s="29">
        <f>Machining!AF4</f>
        <v>0</v>
      </c>
    </row>
    <row r="39" spans="1:32" ht="21" x14ac:dyDescent="0.35">
      <c r="A39" s="20" t="s">
        <v>3</v>
      </c>
      <c r="B39" s="29">
        <f>Machining!B5</f>
        <v>63.80219780219781</v>
      </c>
      <c r="C39" s="29">
        <f>Machining!C5</f>
        <v>27.901098901098905</v>
      </c>
      <c r="D39" s="29">
        <f>Machining!D5</f>
        <v>148.7032967032967</v>
      </c>
      <c r="E39" s="29">
        <f>Machining!E5</f>
        <v>173.7032967032967</v>
      </c>
      <c r="F39" s="29">
        <f>Machining!F5</f>
        <v>138.7032967032967</v>
      </c>
      <c r="G39" s="29">
        <f>Machining!G5</f>
        <v>33.901098901098905</v>
      </c>
      <c r="H39" s="29">
        <f>Machining!H5</f>
        <v>92.901098901098905</v>
      </c>
      <c r="I39" s="29">
        <f>Machining!I5</f>
        <v>185.7032967032967</v>
      </c>
      <c r="J39" s="29">
        <f>Machining!J5</f>
        <v>148.7032967032967</v>
      </c>
      <c r="K39" s="29">
        <f>Machining!K5</f>
        <v>172.7032967032967</v>
      </c>
      <c r="L39" s="29">
        <f>Machining!L5</f>
        <v>109.7032967032967</v>
      </c>
      <c r="M39" s="29">
        <f>Machining!M5</f>
        <v>164.7032967032967</v>
      </c>
      <c r="N39" s="29" t="str">
        <f>Machining!N5</f>
        <v/>
      </c>
      <c r="O39" s="29">
        <f>Machining!O5</f>
        <v>30.901098901098905</v>
      </c>
      <c r="P39" s="29">
        <f>Machining!P5</f>
        <v>124.7032967032967</v>
      </c>
      <c r="Q39" s="29">
        <f>Machining!Q5</f>
        <v>124.7032967032967</v>
      </c>
      <c r="R39" s="29">
        <f>Machining!R5</f>
        <v>67.901098901098905</v>
      </c>
      <c r="S39" s="29">
        <f>Machining!S5</f>
        <v>64.901098901098905</v>
      </c>
      <c r="T39" s="29">
        <f>Machining!T5</f>
        <v>130.80219780219781</v>
      </c>
      <c r="U39" s="29" t="str">
        <f>Machining!U5</f>
        <v/>
      </c>
      <c r="V39" s="29" t="str">
        <f>Machining!V5</f>
        <v/>
      </c>
      <c r="W39" s="29" t="str">
        <f>Machining!W5</f>
        <v/>
      </c>
      <c r="X39" s="29" t="str">
        <f>Machining!X5</f>
        <v/>
      </c>
      <c r="Y39" s="29" t="str">
        <f>Machining!Y5</f>
        <v/>
      </c>
      <c r="Z39" s="29" t="str">
        <f>Machining!Z5</f>
        <v/>
      </c>
      <c r="AA39" s="29" t="str">
        <f>Machining!AA5</f>
        <v/>
      </c>
      <c r="AB39" s="29" t="str">
        <f>Machining!AB5</f>
        <v/>
      </c>
      <c r="AC39" s="29" t="str">
        <f>Machining!AC5</f>
        <v/>
      </c>
      <c r="AD39" s="29" t="str">
        <f>Machining!AD5</f>
        <v/>
      </c>
      <c r="AE39" s="29" t="str">
        <f>Machining!AE5</f>
        <v/>
      </c>
      <c r="AF39" s="29" t="str">
        <f>Machining!AF5</f>
        <v/>
      </c>
    </row>
  </sheetData>
  <pageMargins left="0.23622047244094491" right="0.23622047244094491" top="0.74803149606299213" bottom="0.74803149606299213" header="0.31496062992125984" footer="0.31496062992125984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EAAF6-713E-40DF-8F34-536D8D496A1F}">
  <sheetPr codeName="Tabelle16">
    <pageSetUpPr fitToPage="1"/>
  </sheetPr>
  <dimension ref="A32:AF39"/>
  <sheetViews>
    <sheetView showGridLines="0" zoomScaleNormal="100" workbookViewId="0">
      <selection activeCell="AO8" sqref="AO8"/>
    </sheetView>
  </sheetViews>
  <sheetFormatPr baseColWidth="10" defaultRowHeight="15" x14ac:dyDescent="0.25"/>
  <cols>
    <col min="1" max="1" width="8.5703125" customWidth="1"/>
    <col min="2" max="32" width="5.7109375" customWidth="1"/>
    <col min="33" max="49" width="4.140625" customWidth="1"/>
    <col min="50" max="72" width="8.7109375" customWidth="1"/>
  </cols>
  <sheetData>
    <row r="32" spans="1:32" ht="21" x14ac:dyDescent="0.35">
      <c r="A32" s="20" t="s">
        <v>0</v>
      </c>
      <c r="B32" s="18">
        <v>1</v>
      </c>
      <c r="C32" s="18">
        <v>2</v>
      </c>
      <c r="D32" s="18">
        <v>3</v>
      </c>
      <c r="E32" s="18">
        <v>4</v>
      </c>
      <c r="F32" s="18">
        <v>5</v>
      </c>
      <c r="G32" s="18">
        <v>6</v>
      </c>
      <c r="H32" s="18">
        <v>7</v>
      </c>
      <c r="I32" s="18">
        <v>8</v>
      </c>
      <c r="J32" s="18">
        <v>9</v>
      </c>
      <c r="K32" s="18">
        <v>10</v>
      </c>
      <c r="L32" s="18">
        <v>11</v>
      </c>
      <c r="M32" s="18">
        <v>12</v>
      </c>
      <c r="N32" s="18">
        <v>13</v>
      </c>
      <c r="O32" s="18">
        <v>14</v>
      </c>
      <c r="P32" s="18">
        <v>15</v>
      </c>
      <c r="Q32" s="18">
        <v>16</v>
      </c>
      <c r="R32" s="18">
        <v>17</v>
      </c>
      <c r="S32" s="18">
        <v>18</v>
      </c>
      <c r="T32" s="18">
        <v>19</v>
      </c>
      <c r="U32" s="18">
        <v>20</v>
      </c>
      <c r="V32" s="18">
        <v>21</v>
      </c>
      <c r="W32" s="18">
        <v>22</v>
      </c>
      <c r="X32" s="18">
        <v>23</v>
      </c>
      <c r="Y32" s="18">
        <v>24</v>
      </c>
      <c r="Z32" s="18">
        <v>25</v>
      </c>
      <c r="AA32" s="18">
        <v>26</v>
      </c>
      <c r="AB32" s="18">
        <v>27</v>
      </c>
      <c r="AC32" s="18">
        <v>28</v>
      </c>
      <c r="AD32" s="18">
        <v>29</v>
      </c>
      <c r="AE32" s="18">
        <v>30</v>
      </c>
      <c r="AF32" s="18">
        <v>31</v>
      </c>
    </row>
    <row r="33" spans="1:32" ht="21" x14ac:dyDescent="0.35">
      <c r="A33" s="20" t="s">
        <v>4</v>
      </c>
      <c r="B33" s="18">
        <f>Machining!B20</f>
        <v>0</v>
      </c>
      <c r="C33" s="18">
        <f>Machining!C20</f>
        <v>0</v>
      </c>
      <c r="D33" s="18">
        <f>Machining!D20</f>
        <v>0</v>
      </c>
      <c r="E33" s="18">
        <f>Machining!E20</f>
        <v>65</v>
      </c>
      <c r="F33" s="18">
        <f>Machining!F20</f>
        <v>61</v>
      </c>
      <c r="G33" s="18">
        <f>Machining!G20</f>
        <v>60</v>
      </c>
      <c r="H33" s="18">
        <f>Machining!H20</f>
        <v>0</v>
      </c>
      <c r="I33" s="18">
        <f>Machining!I20</f>
        <v>11</v>
      </c>
      <c r="J33" s="18">
        <f>Machining!J20</f>
        <v>0</v>
      </c>
      <c r="K33" s="18">
        <f>Machining!K20</f>
        <v>27</v>
      </c>
      <c r="L33" s="18">
        <f>Machining!L20</f>
        <v>42</v>
      </c>
      <c r="M33" s="18">
        <f>Machining!M20</f>
        <v>60</v>
      </c>
      <c r="N33" s="18">
        <f>Machining!N20</f>
        <v>0</v>
      </c>
      <c r="O33" s="18">
        <f>Machining!O20</f>
        <v>0</v>
      </c>
      <c r="P33" s="18">
        <f>Machining!P20</f>
        <v>0</v>
      </c>
      <c r="Q33" s="18">
        <f>Machining!Q20</f>
        <v>64</v>
      </c>
      <c r="R33" s="18">
        <f>Machining!R20</f>
        <v>59</v>
      </c>
      <c r="S33" s="18">
        <f>Machining!S20</f>
        <v>39</v>
      </c>
      <c r="T33" s="18">
        <f>Machining!T20</f>
        <v>60</v>
      </c>
      <c r="U33" s="18">
        <f>Machining!U20</f>
        <v>0</v>
      </c>
      <c r="V33" s="18">
        <f>Machining!V20</f>
        <v>0</v>
      </c>
      <c r="W33" s="18">
        <f>Machining!W20</f>
        <v>0</v>
      </c>
      <c r="X33" s="18">
        <f>Machining!X20</f>
        <v>0</v>
      </c>
      <c r="Y33" s="18">
        <f>Machining!Y20</f>
        <v>0</v>
      </c>
      <c r="Z33" s="18">
        <f>Machining!Z20</f>
        <v>0</v>
      </c>
      <c r="AA33" s="18">
        <f>Machining!AA20</f>
        <v>0</v>
      </c>
      <c r="AB33" s="18">
        <f>Machining!AB20</f>
        <v>0</v>
      </c>
      <c r="AC33" s="18">
        <f>Machining!AC20</f>
        <v>0</v>
      </c>
      <c r="AD33" s="18">
        <f>Machining!AD20</f>
        <v>0</v>
      </c>
      <c r="AE33" s="18">
        <f>Machining!AE20</f>
        <v>0</v>
      </c>
      <c r="AF33" s="18">
        <f>Machining!AF20</f>
        <v>0</v>
      </c>
    </row>
    <row r="34" spans="1:32" ht="21" x14ac:dyDescent="0.35">
      <c r="A34" s="20" t="s">
        <v>5</v>
      </c>
      <c r="B34" s="18">
        <f>Machining!B21</f>
        <v>20</v>
      </c>
      <c r="C34" s="18">
        <f>Machining!C21</f>
        <v>13</v>
      </c>
      <c r="D34" s="18">
        <f>Machining!D21</f>
        <v>60</v>
      </c>
      <c r="E34" s="18">
        <f>Machining!E21</f>
        <v>57</v>
      </c>
      <c r="F34" s="18">
        <f>Machining!F21</f>
        <v>49</v>
      </c>
      <c r="G34" s="18">
        <f>Machining!G21</f>
        <v>0</v>
      </c>
      <c r="H34" s="18">
        <f>Machining!H21</f>
        <v>0</v>
      </c>
      <c r="I34" s="18">
        <f>Machining!I21</f>
        <v>0</v>
      </c>
      <c r="J34" s="18">
        <f>Machining!J21</f>
        <v>0</v>
      </c>
      <c r="K34" s="18">
        <f>Machining!K21</f>
        <v>64</v>
      </c>
      <c r="L34" s="18">
        <f>Machining!L21</f>
        <v>25</v>
      </c>
      <c r="M34" s="18">
        <f>Machining!M21</f>
        <v>72</v>
      </c>
      <c r="N34" s="18">
        <f>Machining!N21</f>
        <v>0</v>
      </c>
      <c r="O34" s="18">
        <f>Machining!O21</f>
        <v>0</v>
      </c>
      <c r="P34" s="18">
        <f>Machining!P21</f>
        <v>0</v>
      </c>
      <c r="Q34" s="18">
        <f>Machining!Q21</f>
        <v>70</v>
      </c>
      <c r="R34" s="18">
        <f>Machining!R21</f>
        <v>64</v>
      </c>
      <c r="S34" s="18">
        <f>Machining!S21</f>
        <v>60</v>
      </c>
      <c r="T34" s="18">
        <f>Machining!T21</f>
        <v>68</v>
      </c>
      <c r="U34" s="18">
        <f>Machining!U21</f>
        <v>0</v>
      </c>
      <c r="V34" s="18">
        <f>Machining!V21</f>
        <v>0</v>
      </c>
      <c r="W34" s="18">
        <f>Machining!W21</f>
        <v>0</v>
      </c>
      <c r="X34" s="18">
        <f>Machining!X21</f>
        <v>0</v>
      </c>
      <c r="Y34" s="18">
        <f>Machining!Y21</f>
        <v>0</v>
      </c>
      <c r="Z34" s="18">
        <f>Machining!Z21</f>
        <v>0</v>
      </c>
      <c r="AA34" s="18">
        <f>Machining!AA21</f>
        <v>0</v>
      </c>
      <c r="AB34" s="18">
        <f>Machining!AB21</f>
        <v>0</v>
      </c>
      <c r="AC34" s="18">
        <f>Machining!AC21</f>
        <v>0</v>
      </c>
      <c r="AD34" s="18">
        <f>Machining!AD21</f>
        <v>0</v>
      </c>
      <c r="AE34" s="18">
        <f>Machining!AE21</f>
        <v>0</v>
      </c>
      <c r="AF34" s="18">
        <f>Machining!AF21</f>
        <v>0</v>
      </c>
    </row>
    <row r="35" spans="1:32" ht="21" x14ac:dyDescent="0.35">
      <c r="A35" s="20" t="s">
        <v>6</v>
      </c>
      <c r="B35" s="18">
        <f>Machining!B22</f>
        <v>0</v>
      </c>
      <c r="C35" s="18">
        <f>Machining!C22</f>
        <v>0</v>
      </c>
      <c r="D35" s="18">
        <f>Machining!D22</f>
        <v>62</v>
      </c>
      <c r="E35" s="18">
        <f>Machining!E22</f>
        <v>64</v>
      </c>
      <c r="F35" s="18">
        <f>Machining!F22</f>
        <v>64</v>
      </c>
      <c r="G35" s="18">
        <f>Machining!G22</f>
        <v>0</v>
      </c>
      <c r="H35" s="18">
        <f>Machining!H22</f>
        <v>46</v>
      </c>
      <c r="I35" s="18">
        <f>Machining!I22</f>
        <v>0</v>
      </c>
      <c r="J35" s="18">
        <f>Machining!J22</f>
        <v>52</v>
      </c>
      <c r="K35" s="18">
        <f>Machining!K22</f>
        <v>9</v>
      </c>
      <c r="L35" s="18">
        <f>Machining!L22</f>
        <v>64</v>
      </c>
      <c r="M35" s="18">
        <f>Machining!M22</f>
        <v>64</v>
      </c>
      <c r="N35" s="18">
        <f>Machining!N22</f>
        <v>0</v>
      </c>
      <c r="O35" s="18">
        <f>Machining!O22</f>
        <v>56</v>
      </c>
      <c r="P35" s="18">
        <f>Machining!P22</f>
        <v>64</v>
      </c>
      <c r="Q35" s="18">
        <f>Machining!Q22</f>
        <v>58</v>
      </c>
      <c r="R35" s="18">
        <f>Machining!R22</f>
        <v>0</v>
      </c>
      <c r="S35" s="18">
        <f>Machining!S22</f>
        <v>55</v>
      </c>
      <c r="T35" s="18">
        <f>Machining!T22</f>
        <v>54</v>
      </c>
      <c r="U35" s="18">
        <f>Machining!U22</f>
        <v>0</v>
      </c>
      <c r="V35" s="18">
        <f>Machining!V22</f>
        <v>0</v>
      </c>
      <c r="W35" s="18">
        <f>Machining!W22</f>
        <v>0</v>
      </c>
      <c r="X35" s="18">
        <f>Machining!X22</f>
        <v>0</v>
      </c>
      <c r="Y35" s="18">
        <f>Machining!Y22</f>
        <v>0</v>
      </c>
      <c r="Z35" s="18">
        <f>Machining!Z22</f>
        <v>0</v>
      </c>
      <c r="AA35" s="18">
        <f>Machining!AA22</f>
        <v>0</v>
      </c>
      <c r="AB35" s="18">
        <f>Machining!AB22</f>
        <v>0</v>
      </c>
      <c r="AC35" s="18">
        <f>Machining!AC22</f>
        <v>0</v>
      </c>
      <c r="AD35" s="18">
        <f>Machining!AD22</f>
        <v>0</v>
      </c>
      <c r="AE35" s="18">
        <f>Machining!AE22</f>
        <v>0</v>
      </c>
      <c r="AF35" s="18">
        <f>Machining!AF22</f>
        <v>0</v>
      </c>
    </row>
    <row r="36" spans="1:32" ht="5.0999999999999996" customHeight="1" x14ac:dyDescent="0.35">
      <c r="A36" s="2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2"/>
    </row>
    <row r="37" spans="1:32" ht="21" x14ac:dyDescent="0.35">
      <c r="A37" s="20" t="s">
        <v>1</v>
      </c>
      <c r="B37" s="19">
        <f>Machining!B16</f>
        <v>93.75</v>
      </c>
      <c r="C37" s="19">
        <f>Machining!C16</f>
        <v>93.75</v>
      </c>
      <c r="D37" s="19">
        <f>Machining!D16</f>
        <v>187.5</v>
      </c>
      <c r="E37" s="19">
        <f>Machining!E16</f>
        <v>281.25</v>
      </c>
      <c r="F37" s="19">
        <f>Machining!F16</f>
        <v>281.25</v>
      </c>
      <c r="G37" s="19">
        <f>Machining!G16</f>
        <v>93.75</v>
      </c>
      <c r="H37" s="19">
        <f>Machining!H16</f>
        <v>93.75</v>
      </c>
      <c r="I37" s="19">
        <f>Machining!I16</f>
        <v>93.75</v>
      </c>
      <c r="J37" s="19">
        <f>Machining!J16</f>
        <v>93.75</v>
      </c>
      <c r="K37" s="19">
        <f>Machining!K16</f>
        <v>281.25</v>
      </c>
      <c r="L37" s="19">
        <f>Machining!L16</f>
        <v>281.25</v>
      </c>
      <c r="M37" s="19">
        <f>Machining!M16</f>
        <v>281.25</v>
      </c>
      <c r="N37" s="19" t="str">
        <f>Machining!N16</f>
        <v/>
      </c>
      <c r="O37" s="19">
        <f>Machining!O16</f>
        <v>93.75</v>
      </c>
      <c r="P37" s="19">
        <f>Machining!P16</f>
        <v>93.75</v>
      </c>
      <c r="Q37" s="19">
        <f>Machining!Q16</f>
        <v>281.25</v>
      </c>
      <c r="R37" s="19">
        <f>Machining!R16</f>
        <v>187.5</v>
      </c>
      <c r="S37" s="19">
        <f>Machining!S16</f>
        <v>281.25</v>
      </c>
      <c r="T37" s="19">
        <f>Machining!T16</f>
        <v>281.25</v>
      </c>
      <c r="U37" s="19" t="str">
        <f>Machining!U16</f>
        <v/>
      </c>
      <c r="V37" s="19" t="str">
        <f>Machining!V16</f>
        <v/>
      </c>
      <c r="W37" s="19" t="str">
        <f>Machining!W16</f>
        <v/>
      </c>
      <c r="X37" s="19" t="str">
        <f>Machining!X16</f>
        <v/>
      </c>
      <c r="Y37" s="19" t="str">
        <f>Machining!Y16</f>
        <v/>
      </c>
      <c r="Z37" s="19" t="str">
        <f>Machining!Z16</f>
        <v/>
      </c>
      <c r="AA37" s="19" t="str">
        <f>Machining!AA16</f>
        <v/>
      </c>
      <c r="AB37" s="19" t="str">
        <f>Machining!AB16</f>
        <v/>
      </c>
      <c r="AC37" s="19" t="str">
        <f>Machining!AC16</f>
        <v/>
      </c>
      <c r="AD37" s="19" t="str">
        <f>Machining!AD16</f>
        <v/>
      </c>
      <c r="AE37" s="19" t="str">
        <f>Machining!AE16</f>
        <v/>
      </c>
      <c r="AF37" s="19" t="str">
        <f>Machining!AF16</f>
        <v/>
      </c>
    </row>
    <row r="38" spans="1:32" ht="21" x14ac:dyDescent="0.35">
      <c r="A38" s="20" t="s">
        <v>2</v>
      </c>
      <c r="B38" s="19">
        <f>Machining!B17</f>
        <v>20</v>
      </c>
      <c r="C38" s="19">
        <f>Machining!C17</f>
        <v>13</v>
      </c>
      <c r="D38" s="19">
        <f>Machining!D17</f>
        <v>122</v>
      </c>
      <c r="E38" s="19">
        <f>Machining!E17</f>
        <v>186</v>
      </c>
      <c r="F38" s="19">
        <f>Machining!F17</f>
        <v>174</v>
      </c>
      <c r="G38" s="19">
        <f>Machining!G17</f>
        <v>60</v>
      </c>
      <c r="H38" s="19">
        <f>Machining!H17</f>
        <v>46</v>
      </c>
      <c r="I38" s="19">
        <f>Machining!I17</f>
        <v>11</v>
      </c>
      <c r="J38" s="19">
        <f>Machining!J17</f>
        <v>52</v>
      </c>
      <c r="K38" s="19">
        <f>Machining!K17</f>
        <v>100</v>
      </c>
      <c r="L38" s="19">
        <f>Machining!L17</f>
        <v>131</v>
      </c>
      <c r="M38" s="19">
        <f>Machining!M17</f>
        <v>196</v>
      </c>
      <c r="N38" s="19">
        <f>Machining!N17</f>
        <v>0</v>
      </c>
      <c r="O38" s="19">
        <f>Machining!O17</f>
        <v>56</v>
      </c>
      <c r="P38" s="19">
        <f>Machining!P17</f>
        <v>64</v>
      </c>
      <c r="Q38" s="19">
        <f>Machining!Q17</f>
        <v>192</v>
      </c>
      <c r="R38" s="19">
        <f>Machining!R17</f>
        <v>123</v>
      </c>
      <c r="S38" s="19">
        <f>Machining!S17</f>
        <v>154</v>
      </c>
      <c r="T38" s="19">
        <f>Machining!T17</f>
        <v>182</v>
      </c>
      <c r="U38" s="19">
        <f>Machining!U17</f>
        <v>0</v>
      </c>
      <c r="V38" s="19">
        <f>Machining!V17</f>
        <v>0</v>
      </c>
      <c r="W38" s="19">
        <f>Machining!W17</f>
        <v>0</v>
      </c>
      <c r="X38" s="19">
        <f>Machining!X17</f>
        <v>0</v>
      </c>
      <c r="Y38" s="19">
        <f>Machining!Y17</f>
        <v>0</v>
      </c>
      <c r="Z38" s="19">
        <f>Machining!Z17</f>
        <v>0</v>
      </c>
      <c r="AA38" s="19">
        <f>Machining!AA17</f>
        <v>0</v>
      </c>
      <c r="AB38" s="19">
        <f>Machining!AB17</f>
        <v>0</v>
      </c>
      <c r="AC38" s="19">
        <f>Machining!AC17</f>
        <v>0</v>
      </c>
      <c r="AD38" s="19">
        <f>Machining!AD17</f>
        <v>0</v>
      </c>
      <c r="AE38" s="19">
        <f>Machining!AE17</f>
        <v>0</v>
      </c>
      <c r="AF38" s="19">
        <f>Machining!AF17</f>
        <v>0</v>
      </c>
    </row>
    <row r="39" spans="1:32" ht="21" x14ac:dyDescent="0.35">
      <c r="A39" s="20" t="s">
        <v>3</v>
      </c>
      <c r="B39" s="19">
        <f>Machining!B18</f>
        <v>73.75</v>
      </c>
      <c r="C39" s="19">
        <f>Machining!C18</f>
        <v>80.75</v>
      </c>
      <c r="D39" s="19">
        <f>Machining!D18</f>
        <v>65.5</v>
      </c>
      <c r="E39" s="19">
        <f>Machining!E18</f>
        <v>95.25</v>
      </c>
      <c r="F39" s="19">
        <f>Machining!F18</f>
        <v>107.25</v>
      </c>
      <c r="G39" s="19">
        <f>Machining!G18</f>
        <v>33.75</v>
      </c>
      <c r="H39" s="19">
        <f>Machining!H18</f>
        <v>47.75</v>
      </c>
      <c r="I39" s="19">
        <f>Machining!I18</f>
        <v>82.75</v>
      </c>
      <c r="J39" s="19">
        <f>Machining!J18</f>
        <v>41.75</v>
      </c>
      <c r="K39" s="19">
        <f>Machining!K18</f>
        <v>181.25</v>
      </c>
      <c r="L39" s="19">
        <f>Machining!L18</f>
        <v>150.25</v>
      </c>
      <c r="M39" s="19">
        <f>Machining!M18</f>
        <v>85.25</v>
      </c>
      <c r="N39" s="19" t="str">
        <f>Machining!N18</f>
        <v/>
      </c>
      <c r="O39" s="19">
        <f>Machining!O18</f>
        <v>37.75</v>
      </c>
      <c r="P39" s="19">
        <f>Machining!P18</f>
        <v>29.75</v>
      </c>
      <c r="Q39" s="19">
        <f>Machining!Q18</f>
        <v>89.25</v>
      </c>
      <c r="R39" s="19">
        <f>Machining!R18</f>
        <v>64.5</v>
      </c>
      <c r="S39" s="19">
        <f>Machining!S18</f>
        <v>127.25</v>
      </c>
      <c r="T39" s="19">
        <f>Machining!T18</f>
        <v>99.25</v>
      </c>
      <c r="U39" s="19" t="str">
        <f>Machining!U18</f>
        <v/>
      </c>
      <c r="V39" s="19" t="str">
        <f>Machining!V18</f>
        <v/>
      </c>
      <c r="W39" s="19" t="str">
        <f>Machining!W18</f>
        <v/>
      </c>
      <c r="X39" s="19" t="str">
        <f>Machining!X18</f>
        <v/>
      </c>
      <c r="Y39" s="19" t="str">
        <f>Machining!Y18</f>
        <v/>
      </c>
      <c r="Z39" s="19" t="str">
        <f>Machining!Z18</f>
        <v/>
      </c>
      <c r="AA39" s="19" t="str">
        <f>Machining!AA18</f>
        <v/>
      </c>
      <c r="AB39" s="19" t="str">
        <f>Machining!AB18</f>
        <v/>
      </c>
      <c r="AC39" s="19" t="str">
        <f>Machining!AC18</f>
        <v/>
      </c>
      <c r="AD39" s="19" t="str">
        <f>Machining!AD18</f>
        <v/>
      </c>
      <c r="AE39" s="19" t="str">
        <f>Machining!AE18</f>
        <v/>
      </c>
      <c r="AF39" s="19" t="str">
        <f>Machining!AF18</f>
        <v/>
      </c>
    </row>
  </sheetData>
  <pageMargins left="0.25" right="0.25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Machining</vt:lpstr>
      <vt:lpstr>Anlage1</vt:lpstr>
      <vt:lpstr>Anlage2</vt:lpstr>
      <vt:lpstr>Machining!Druckbereich</vt:lpstr>
      <vt:lpstr>Ergebnis1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2021-11-21T13:34:46Z</cp:lastPrinted>
  <dcterms:created xsi:type="dcterms:W3CDTF">2015-06-05T18:19:34Z</dcterms:created>
  <dcterms:modified xsi:type="dcterms:W3CDTF">2021-11-21T13:39:01Z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98273d-f5aa-46da-8e10-241f6dcd5f2d_Enabled">
    <vt:lpwstr>true</vt:lpwstr>
  </property>
  <property fmtid="{D5CDD505-2E9C-101B-9397-08002B2CF9AE}" pid="3" name="MSIP_Label_e798273d-f5aa-46da-8e10-241f6dcd5f2d_SetDate">
    <vt:lpwstr>2021-11-15T06:45:12Z</vt:lpwstr>
  </property>
  <property fmtid="{D5CDD505-2E9C-101B-9397-08002B2CF9AE}" pid="4" name="MSIP_Label_e798273d-f5aa-46da-8e10-241f6dcd5f2d_Method">
    <vt:lpwstr>Privileged</vt:lpwstr>
  </property>
  <property fmtid="{D5CDD505-2E9C-101B-9397-08002B2CF9AE}" pid="5" name="MSIP_Label_e798273d-f5aa-46da-8e10-241f6dcd5f2d_Name">
    <vt:lpwstr>e798273d-f5aa-46da-8e10-241f6dcd5f2d</vt:lpwstr>
  </property>
  <property fmtid="{D5CDD505-2E9C-101B-9397-08002B2CF9AE}" pid="6" name="MSIP_Label_e798273d-f5aa-46da-8e10-241f6dcd5f2d_SiteId">
    <vt:lpwstr>c760270c-f3da-4cfa-9737-03808ef5579f</vt:lpwstr>
  </property>
  <property fmtid="{D5CDD505-2E9C-101B-9397-08002B2CF9AE}" pid="7" name="MSIP_Label_e798273d-f5aa-46da-8e10-241f6dcd5f2d_ActionId">
    <vt:lpwstr>57eb0a0c-1436-48e1-8f99-fd5be84120bc</vt:lpwstr>
  </property>
  <property fmtid="{D5CDD505-2E9C-101B-9397-08002B2CF9AE}" pid="8" name="MSIP_Label_e798273d-f5aa-46da-8e10-241f6dcd5f2d_ContentBits">
    <vt:lpwstr>0</vt:lpwstr>
  </property>
</Properties>
</file>