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 codeName="{AE6600E7-7A62-396C-DE95-9942FA9DD81E}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E:\Eigene Dokumente\Excel\Excel_Problemlösungen\Testordner_fremde2022\Office-Hilfe.com\"/>
    </mc:Choice>
  </mc:AlternateContent>
  <xr:revisionPtr revIDLastSave="0" documentId="13_ncr:1_{5C026273-2525-49E0-AC8E-ED79455A21A6}" xr6:coauthVersionLast="47" xr6:coauthVersionMax="47" xr10:uidLastSave="{00000000-0000-0000-0000-000000000000}"/>
  <bookViews>
    <workbookView xWindow="-120" yWindow="-120" windowWidth="29040" windowHeight="15990" xr2:uid="{832E4D1E-5405-491B-9410-9600E44BB713}"/>
  </bookViews>
  <sheets>
    <sheet name="S Q M" sheetId="6" r:id="rId1"/>
  </sheets>
  <functionGroups builtInGroupCount="19"/>
  <definedNames>
    <definedName name="_xlnm.Print_Area" localSheetId="0">'S Q M'!$A$1:$P$20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6" l="1"/>
  <c r="L24" i="6"/>
  <c r="L23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27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G33" i="6"/>
  <c r="A21" i="6" l="1"/>
  <c r="B21" i="6" s="1"/>
  <c r="H57" i="6" l="1"/>
  <c r="H28" i="6" l="1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27" i="6"/>
</calcChain>
</file>

<file path=xl/sharedStrings.xml><?xml version="1.0" encoding="utf-8"?>
<sst xmlns="http://schemas.openxmlformats.org/spreadsheetml/2006/main" count="22" uniqueCount="22">
  <si>
    <t>HTA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</si>
  <si>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</si>
  <si>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</si>
  <si>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</si>
  <si>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</si>
  <si>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</si>
  <si>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</si>
  <si>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</si>
  <si>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</si>
  <si>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</si>
  <si>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</si>
  <si>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</si>
  <si>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</si>
  <si>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KW 37</t>
  </si>
  <si>
    <t>KW 38</t>
  </si>
  <si>
    <t>KW 39</t>
  </si>
  <si>
    <t>Gesamtstückzahl</t>
  </si>
  <si>
    <t>Anteil Summe</t>
  </si>
  <si>
    <t>Wochenenden</t>
  </si>
  <si>
    <t>Wochentage</t>
  </si>
  <si>
    <t>Y-Werte</t>
  </si>
  <si>
    <t>Hilfstabelle für Achsenbeschriftung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</si>
</sst>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W. 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9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6"/>
      <color indexed="9"/>
      <name val="Verdana"/>
      <family val="2"/>
    </font>
    <font>
      <b/>
      <sz val="12"/>
      <color rgb="FF000000"/>
      <name val="Arial"/>
      <family val="2"/>
    </font>
    <font>
      <sz val="16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9"/>
      <name val="Calibri"/>
      <family val="2"/>
      <scheme val="minor"/>
    </font>
    <font>
      <b/>
      <sz val="10"/>
      <color rgb="FF222222"/>
      <name val="Calibri"/>
      <family val="2"/>
      <scheme val="minor"/>
    </font>
    <font>
      <sz val="28"/>
      <name val="Verdana"/>
      <family val="2"/>
    </font>
    <font>
      <sz val="9"/>
      <color rgb="FF000000"/>
      <name val="Inherit"/>
    </font>
    <font>
      <sz val="10"/>
      <color theme="1"/>
      <name val="Calibri"/>
      <family val="2"/>
      <scheme val="minor"/>
    </font>
    <font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</cellStyleXfs>
  <cellXfs count="64">
    <xf numFmtId="0" fontId="0" fillId="0" borderId="0" xfId="0"/>
    <xf numFmtId="0" fontId="4" fillId="0" borderId="0" xfId="3" applyFont="1" applyProtection="1">
      <protection locked="0"/>
    </xf>
    <xf numFmtId="0" fontId="6" fillId="0" borderId="0" xfId="3" applyFont="1" applyAlignment="1" applyProtection="1">
      <alignment vertical="center" wrapText="1"/>
      <protection locked="0"/>
    </xf>
    <xf numFmtId="0" fontId="4" fillId="0" borderId="0" xfId="3" applyFont="1" applyAlignment="1" applyProtection="1">
      <alignment horizontal="left"/>
      <protection locked="0"/>
    </xf>
    <xf numFmtId="0" fontId="9" fillId="0" borderId="0" xfId="3" applyFont="1" applyAlignment="1" applyProtection="1">
      <alignment horizontal="center" vertical="center"/>
      <protection locked="0"/>
    </xf>
    <xf numFmtId="14" fontId="9" fillId="0" borderId="0" xfId="3" applyNumberFormat="1" applyFont="1" applyAlignment="1">
      <alignment horizontal="center" vertical="center"/>
    </xf>
    <xf numFmtId="0" fontId="5" fillId="0" borderId="0" xfId="3" applyFont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14" fontId="5" fillId="0" borderId="0" xfId="3" applyNumberFormat="1" applyFont="1" applyAlignment="1" applyProtection="1">
      <alignment horizontal="center" vertical="center" wrapText="1"/>
      <protection locked="0"/>
    </xf>
    <xf numFmtId="1" fontId="5" fillId="0" borderId="0" xfId="3" applyNumberFormat="1" applyFont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13" fillId="0" borderId="1" xfId="3" applyFont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9" fontId="4" fillId="0" borderId="0" xfId="3" applyNumberFormat="1" applyFont="1" applyAlignment="1" applyProtection="1">
      <alignment horizontal="center"/>
      <protection locked="0"/>
    </xf>
    <xf numFmtId="1" fontId="12" fillId="0" borderId="1" xfId="3" applyNumberFormat="1" applyFont="1" applyBorder="1" applyAlignment="1">
      <alignment horizontal="center" vertical="center"/>
    </xf>
    <xf numFmtId="0" fontId="11" fillId="0" borderId="1" xfId="3" applyFont="1" applyBorder="1"/>
    <xf numFmtId="14" fontId="4" fillId="3" borderId="1" xfId="3" applyNumberFormat="1" applyFont="1" applyFill="1" applyBorder="1" applyAlignment="1">
      <alignment horizontal="left"/>
    </xf>
    <xf numFmtId="0" fontId="4" fillId="0" borderId="1" xfId="3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4" fillId="0" borderId="1" xfId="1" applyNumberFormat="1" applyFont="1" applyFill="1" applyBorder="1" applyAlignment="1" applyProtection="1">
      <alignment horizontal="right" vertical="center"/>
      <protection locked="0"/>
    </xf>
    <xf numFmtId="0" fontId="11" fillId="5" borderId="1" xfId="3" applyFont="1" applyFill="1" applyBorder="1" applyAlignment="1">
      <alignment horizontal="left"/>
    </xf>
    <xf numFmtId="0" fontId="12" fillId="4" borderId="1" xfId="3" applyFont="1" applyFill="1" applyBorder="1" applyAlignment="1">
      <alignment horizontal="center" vertical="center"/>
    </xf>
    <xf numFmtId="14" fontId="4" fillId="0" borderId="1" xfId="3" applyNumberFormat="1" applyFont="1" applyBorder="1" applyAlignment="1" applyProtection="1">
      <alignment horizontal="center" vertical="center"/>
      <protection locked="0"/>
    </xf>
    <xf numFmtId="164" fontId="6" fillId="0" borderId="1" xfId="3" applyNumberFormat="1" applyFont="1" applyBorder="1" applyAlignment="1" applyProtection="1">
      <alignment horizontal="center" vertical="center" wrapText="1"/>
      <protection locked="0"/>
    </xf>
    <xf numFmtId="14" fontId="12" fillId="4" borderId="0" xfId="3" applyNumberFormat="1" applyFont="1" applyFill="1" applyAlignment="1">
      <alignment horizontal="center" vertical="center" wrapText="1"/>
    </xf>
    <xf numFmtId="0" fontId="4" fillId="4" borderId="0" xfId="3" applyFont="1" applyFill="1" applyProtection="1">
      <protection locked="0"/>
    </xf>
    <xf numFmtId="0" fontId="8" fillId="4" borderId="0" xfId="0" applyFont="1" applyFill="1" applyAlignment="1" applyProtection="1">
      <alignment vertical="center" wrapText="1"/>
      <protection locked="0"/>
    </xf>
    <xf numFmtId="0" fontId="6" fillId="4" borderId="0" xfId="3" applyFont="1" applyFill="1" applyAlignment="1" applyProtection="1">
      <alignment vertical="center" wrapText="1"/>
      <protection locked="0"/>
    </xf>
    <xf numFmtId="0" fontId="6" fillId="4" borderId="0" xfId="3" applyFont="1" applyFill="1" applyAlignment="1" applyProtection="1">
      <alignment horizontal="center" vertical="center" wrapText="1"/>
      <protection locked="0"/>
    </xf>
    <xf numFmtId="0" fontId="4" fillId="4" borderId="0" xfId="1" applyNumberFormat="1" applyFont="1" applyFill="1" applyBorder="1" applyAlignment="1" applyProtection="1">
      <alignment horizontal="center" vertical="center"/>
      <protection locked="0"/>
    </xf>
    <xf numFmtId="10" fontId="4" fillId="4" borderId="0" xfId="3" applyNumberFormat="1" applyFont="1" applyFill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 vertical="center" wrapText="1"/>
      <protection locked="0"/>
    </xf>
    <xf numFmtId="1" fontId="8" fillId="0" borderId="2" xfId="0" applyNumberFormat="1" applyFont="1" applyBorder="1" applyAlignment="1" applyProtection="1">
      <alignment horizontal="right" vertical="center" wrapText="1"/>
      <protection locked="0"/>
    </xf>
    <xf numFmtId="0" fontId="13" fillId="0" borderId="1" xfId="3" applyFont="1" applyBorder="1" applyAlignment="1">
      <alignment horizontal="left" vertical="center" wrapText="1"/>
    </xf>
    <xf numFmtId="9" fontId="17" fillId="0" borderId="0" xfId="1" applyFont="1" applyFill="1" applyBorder="1" applyAlignment="1" applyProtection="1">
      <alignment horizontal="center"/>
      <protection locked="0"/>
    </xf>
    <xf numFmtId="1" fontId="12" fillId="0" borderId="1" xfId="3" applyNumberFormat="1" applyFont="1" applyBorder="1" applyAlignment="1">
      <alignment vertical="center"/>
    </xf>
    <xf numFmtId="0" fontId="4" fillId="2" borderId="1" xfId="3" applyFont="1" applyFill="1" applyBorder="1"/>
    <xf numFmtId="0" fontId="4" fillId="6" borderId="1" xfId="3" applyFont="1" applyFill="1" applyBorder="1" applyAlignment="1">
      <alignment horizontal="center"/>
    </xf>
    <xf numFmtId="164" fontId="6" fillId="0" borderId="0" xfId="3" applyNumberFormat="1" applyFont="1" applyAlignment="1" applyProtection="1">
      <alignment horizontal="center" vertical="center" wrapText="1"/>
      <protection locked="0"/>
    </xf>
    <xf numFmtId="1" fontId="12" fillId="0" borderId="0" xfId="3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 wrapText="1"/>
    </xf>
    <xf numFmtId="10" fontId="4" fillId="0" borderId="0" xfId="1" applyNumberFormat="1" applyFont="1" applyFill="1" applyBorder="1" applyAlignment="1">
      <alignment horizontal="center"/>
    </xf>
    <xf numFmtId="1" fontId="12" fillId="4" borderId="3" xfId="3" applyNumberFormat="1" applyFont="1" applyFill="1" applyBorder="1" applyAlignment="1">
      <alignment vertical="center"/>
    </xf>
    <xf numFmtId="0" fontId="4" fillId="4" borderId="3" xfId="3" applyFont="1" applyFill="1" applyBorder="1"/>
    <xf numFmtId="0" fontId="9" fillId="0" borderId="0" xfId="3" applyFont="1" applyAlignment="1" applyProtection="1">
      <alignment horizontal="center" vertical="center"/>
      <protection hidden="1"/>
    </xf>
    <xf numFmtId="9" fontId="9" fillId="0" borderId="0" xfId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Border="1" applyAlignment="1" applyProtection="1">
      <alignment horizontal="center" vertical="center"/>
      <protection hidden="1"/>
    </xf>
    <xf numFmtId="1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left" vertical="center" wrapText="1"/>
      <protection locked="0"/>
    </xf>
    <xf numFmtId="9" fontId="14" fillId="0" borderId="0" xfId="1" applyFont="1" applyFill="1" applyBorder="1" applyAlignment="1" applyProtection="1">
      <alignment horizontal="center" vertical="center"/>
      <protection hidden="1"/>
    </xf>
    <xf numFmtId="0" fontId="6" fillId="0" borderId="0" xfId="3" applyFont="1" applyAlignment="1" applyProtection="1">
      <alignment horizontal="center" vertical="center" wrapText="1"/>
      <protection locked="0"/>
    </xf>
    <xf numFmtId="10" fontId="7" fillId="0" borderId="0" xfId="3" applyNumberFormat="1" applyFont="1" applyAlignment="1" applyProtection="1">
      <alignment horizontal="center" vertical="center"/>
      <protection locked="0"/>
    </xf>
    <xf numFmtId="14" fontId="9" fillId="0" borderId="0" xfId="3" applyNumberFormat="1" applyFont="1" applyAlignment="1" applyProtection="1">
      <alignment horizontal="center" vertical="center"/>
      <protection locked="0"/>
    </xf>
    <xf numFmtId="14" fontId="16" fillId="0" borderId="4" xfId="3" applyNumberFormat="1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/>
      <protection locked="0"/>
    </xf>
    <xf numFmtId="0" fontId="15" fillId="0" borderId="5" xfId="0" applyNumberFormat="1" applyFont="1" applyBorder="1" applyAlignment="1">
      <alignment horizontal="center" vertical="center" wrapText="1"/>
    </xf>
    <xf numFmtId="14" fontId="16" fillId="0" borderId="0" xfId="3" applyNumberFormat="1" applyFont="1" applyBorder="1" applyAlignment="1" applyProtection="1">
      <alignment horizontal="center" vertical="center" wrapText="1"/>
      <protection locked="0"/>
    </xf>
    <xf numFmtId="14" fontId="16" fillId="0" borderId="6" xfId="3" applyNumberFormat="1" applyFont="1" applyBorder="1" applyAlignment="1" applyProtection="1">
      <alignment horizontal="center" vertical="center" wrapText="1"/>
      <protection locked="0"/>
    </xf>
    <xf numFmtId="14" fontId="16" fillId="0" borderId="7" xfId="3" applyNumberFormat="1" applyFont="1" applyBorder="1" applyAlignment="1" applyProtection="1">
      <alignment horizontal="center" vertical="center" wrapText="1"/>
      <protection locked="0"/>
    </xf>
    <xf numFmtId="0" fontId="15" fillId="0" borderId="8" xfId="0" applyNumberFormat="1" applyFont="1" applyBorder="1" applyAlignment="1">
      <alignment horizontal="center" vertical="center" wrapText="1"/>
    </xf>
    <xf numFmtId="0" fontId="4" fillId="0" borderId="1" xfId="3" applyFont="1" applyBorder="1" applyAlignment="1" applyProtection="1">
      <alignment horizontal="center"/>
      <protection locked="0"/>
    </xf>
  </cellXfs>
  <cellStyles count="4">
    <cellStyle name="Prozent" xfId="1" builtinId="5"/>
    <cellStyle name="Standard" xfId="0" builtinId="0"/>
    <cellStyle name="Standard 2" xfId="3" xr:uid="{00000000-0005-0000-0000-000002000000}"/>
    <cellStyle name="Standard 3" xfId="2" xr:uid="{00000000-0005-0000-0000-000003000000}"/>
  </cellStyles>
  <dxfs count="2"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00"/>
      <color rgb="FF00B0F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OEE</c:v>
          </c:tx>
          <c:spPr>
            <a:ln w="508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2A2-4A73-898C-94A6AB7B1F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 Q M'!$A$27:$A$57</c:f>
              <c:numCache>
                <c:formatCode>m/d/yyyy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'S Q M'!$I$27:$I$57</c:f>
              <c:numCache>
                <c:formatCode>0%</c:formatCode>
                <c:ptCount val="31"/>
                <c:pt idx="0">
                  <c:v>0.53</c:v>
                </c:pt>
                <c:pt idx="1">
                  <c:v>0.64</c:v>
                </c:pt>
                <c:pt idx="2">
                  <c:v>0.69</c:v>
                </c:pt>
                <c:pt idx="3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BE-49F1-B0E7-83C8D77EED51}"/>
            </c:ext>
          </c:extLst>
        </c:ser>
        <c:ser>
          <c:idx val="1"/>
          <c:order val="1"/>
          <c:tx>
            <c:v>Soll 85%</c:v>
          </c:tx>
          <c:spPr>
            <a:ln w="508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09EA-4252-88E2-CAE081DE6E86}"/>
              </c:ext>
            </c:extLst>
          </c:dPt>
          <c:cat>
            <c:numRef>
              <c:f>'S Q M'!$H$27:$H$56</c:f>
              <c:numCache>
                <c:formatCode>m/d/yyyy</c:formatCode>
                <c:ptCount val="30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</c:numCache>
            </c:numRef>
          </c:cat>
          <c:val>
            <c:numRef>
              <c:f>'S Q M'!$J$22:$J$59</c:f>
              <c:numCache>
                <c:formatCode>0%</c:formatCode>
                <c:ptCount val="38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  <c:pt idx="30">
                  <c:v>0.85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0.85</c:v>
                </c:pt>
                <c:pt idx="35">
                  <c:v>0.85</c:v>
                </c:pt>
                <c:pt idx="36">
                  <c:v>0.85</c:v>
                </c:pt>
                <c:pt idx="37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BE-49F1-B0E7-83C8D77EE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78512"/>
        <c:axId val="561579496"/>
      </c:lineChart>
      <c:dateAx>
        <c:axId val="561578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1579496"/>
        <c:crosses val="autoZero"/>
        <c:auto val="1"/>
        <c:lblOffset val="100"/>
        <c:baseTimeUnit val="days"/>
      </c:dateAx>
      <c:valAx>
        <c:axId val="56157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157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48729023863498E-2"/>
          <c:y val="4.6818749618941884E-2"/>
          <c:w val="0.94298825082980475"/>
          <c:h val="0.63929485461658109"/>
        </c:manualLayout>
      </c:layout>
      <c:barChart>
        <c:barDir val="col"/>
        <c:grouping val="clustered"/>
        <c:varyColors val="0"/>
        <c:ser>
          <c:idx val="0"/>
          <c:order val="0"/>
          <c:tx>
            <c:v>Die letzten 3 Kalenderwochen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 Q M'!$A$23:$A$57</c:f>
              <c:strCache>
                <c:ptCount val="35"/>
                <c:pt idx="0">
                  <c:v>KW 37</c:v>
                </c:pt>
                <c:pt idx="1">
                  <c:v>KW 38</c:v>
                </c:pt>
                <c:pt idx="2">
                  <c:v>KW 39</c:v>
                </c:pt>
                <c:pt idx="4">
                  <c:v>01.10.2022</c:v>
                </c:pt>
                <c:pt idx="5">
                  <c:v>02.10.2022</c:v>
                </c:pt>
                <c:pt idx="6">
                  <c:v>03.10.2022</c:v>
                </c:pt>
                <c:pt idx="7">
                  <c:v>04.10.2022</c:v>
                </c:pt>
                <c:pt idx="8">
                  <c:v>05.10.2022</c:v>
                </c:pt>
                <c:pt idx="9">
                  <c:v>06.10.2022</c:v>
                </c:pt>
                <c:pt idx="10">
                  <c:v>07.10.2022</c:v>
                </c:pt>
                <c:pt idx="11">
                  <c:v>08.10.2022</c:v>
                </c:pt>
                <c:pt idx="12">
                  <c:v>09.10.2022</c:v>
                </c:pt>
                <c:pt idx="13">
                  <c:v>10.10.2022</c:v>
                </c:pt>
                <c:pt idx="14">
                  <c:v>11.10.2022</c:v>
                </c:pt>
                <c:pt idx="15">
                  <c:v>12.10.2022</c:v>
                </c:pt>
                <c:pt idx="16">
                  <c:v>13.10.2022</c:v>
                </c:pt>
                <c:pt idx="17">
                  <c:v>14.10.2022</c:v>
                </c:pt>
                <c:pt idx="18">
                  <c:v>15.10.2022</c:v>
                </c:pt>
                <c:pt idx="19">
                  <c:v>16.10.2022</c:v>
                </c:pt>
                <c:pt idx="20">
                  <c:v>17.10.2022</c:v>
                </c:pt>
                <c:pt idx="21">
                  <c:v>18.10.2022</c:v>
                </c:pt>
                <c:pt idx="22">
                  <c:v>19.10.2022</c:v>
                </c:pt>
                <c:pt idx="23">
                  <c:v>20.10.2022</c:v>
                </c:pt>
                <c:pt idx="24">
                  <c:v>21.10.2022</c:v>
                </c:pt>
                <c:pt idx="25">
                  <c:v>22.10.2022</c:v>
                </c:pt>
                <c:pt idx="26">
                  <c:v>23.10.2022</c:v>
                </c:pt>
                <c:pt idx="27">
                  <c:v>24.10.2022</c:v>
                </c:pt>
                <c:pt idx="28">
                  <c:v>25.10.2022</c:v>
                </c:pt>
                <c:pt idx="29">
                  <c:v>26.10.2022</c:v>
                </c:pt>
                <c:pt idx="30">
                  <c:v>27.10.2022</c:v>
                </c:pt>
                <c:pt idx="31">
                  <c:v>28.10.2022</c:v>
                </c:pt>
                <c:pt idx="32">
                  <c:v>29.10.2022</c:v>
                </c:pt>
                <c:pt idx="33">
                  <c:v>30.10.2022</c:v>
                </c:pt>
                <c:pt idx="34">
                  <c:v>31.10.2022</c:v>
                </c:pt>
              </c:strCache>
            </c:strRef>
          </c:cat>
          <c:val>
            <c:numRef>
              <c:f>'S Q M'!$E$23:$E$57</c:f>
              <c:numCache>
                <c:formatCode>General</c:formatCode>
                <c:ptCount val="35"/>
                <c:pt idx="0">
                  <c:v>67504</c:v>
                </c:pt>
                <c:pt idx="1">
                  <c:v>71967</c:v>
                </c:pt>
                <c:pt idx="2">
                  <c:v>73486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4F-425D-B181-8D72E6D76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566472"/>
        <c:axId val="695567456"/>
      </c:barChart>
      <c:barChart>
        <c:barDir val="col"/>
        <c:grouping val="clustered"/>
        <c:varyColors val="0"/>
        <c:ser>
          <c:idx val="2"/>
          <c:order val="1"/>
          <c:tx>
            <c:v>Stückzahl laufender Monat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50800" cap="rnd">
              <a:solidFill>
                <a:schemeClr val="accent3"/>
              </a:solidFill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7.9317866349395201E-4"/>
                  <c:y val="-7.2807267540370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5C-4992-85DA-210922D5269B}"/>
                </c:ext>
              </c:extLst>
            </c:dLbl>
            <c:dLbl>
              <c:idx val="12"/>
              <c:layout>
                <c:manualLayout>
                  <c:x val="0"/>
                  <c:y val="0.35035737934104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5C-4992-85DA-210922D5269B}"/>
                </c:ext>
              </c:extLst>
            </c:dLbl>
            <c:dLbl>
              <c:idx val="17"/>
              <c:layout>
                <c:manualLayout>
                  <c:x val="-5.8165763387027683E-17"/>
                  <c:y val="0.32969445874150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5C-4992-85DA-210922D5269B}"/>
                </c:ext>
              </c:extLst>
            </c:dLbl>
            <c:dLbl>
              <c:idx val="19"/>
              <c:layout>
                <c:manualLayout>
                  <c:x val="7.9317866349395201E-4"/>
                  <c:y val="0.355076403038256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5C-4992-85DA-210922D5269B}"/>
                </c:ext>
              </c:extLst>
            </c:dLbl>
            <c:dLbl>
              <c:idx val="24"/>
              <c:layout>
                <c:manualLayout>
                  <c:x val="0"/>
                  <c:y val="0.37026116128080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5C-4992-85DA-210922D526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 Q M'!$K$23:$K$57</c:f>
              <c:strCache>
                <c:ptCount val="34"/>
                <c:pt idx="4">
                  <c:v>01.10.2022</c:v>
                </c:pt>
                <c:pt idx="5">
                  <c:v>02.10.2022</c:v>
                </c:pt>
                <c:pt idx="11">
                  <c:v>08.10.2022</c:v>
                </c:pt>
                <c:pt idx="12">
                  <c:v>09.10.2022</c:v>
                </c:pt>
                <c:pt idx="18">
                  <c:v>15.10.2022</c:v>
                </c:pt>
                <c:pt idx="19">
                  <c:v>16.10.2022</c:v>
                </c:pt>
                <c:pt idx="25">
                  <c:v>22.10.2022</c:v>
                </c:pt>
                <c:pt idx="26">
                  <c:v>23.10.2022</c:v>
                </c:pt>
                <c:pt idx="32">
                  <c:v>29.10.2022</c:v>
                </c:pt>
                <c:pt idx="33">
                  <c:v>30.10.2022</c:v>
                </c:pt>
              </c:strCache>
            </c:strRef>
          </c:cat>
          <c:val>
            <c:numRef>
              <c:f>'S Q M'!$B$23:$B$57</c:f>
              <c:numCache>
                <c:formatCode>0</c:formatCode>
                <c:ptCount val="35"/>
                <c:pt idx="3">
                  <c:v>0</c:v>
                </c:pt>
                <c:pt idx="4" formatCode="General">
                  <c:v>1498</c:v>
                </c:pt>
                <c:pt idx="5" formatCode="General">
                  <c:v>8633</c:v>
                </c:pt>
                <c:pt idx="6" formatCode="General">
                  <c:v>13374</c:v>
                </c:pt>
                <c:pt idx="7" formatCode="General">
                  <c:v>13218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4F-425D-B181-8D72E6D76689}"/>
            </c:ext>
          </c:extLst>
        </c:ser>
        <c:ser>
          <c:idx val="1"/>
          <c:order val="2"/>
          <c:tx>
            <c:v>Anteilig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'S Q M'!$K$23:$K$57</c:f>
              <c:strCache>
                <c:ptCount val="34"/>
                <c:pt idx="4">
                  <c:v>01.10.2022</c:v>
                </c:pt>
                <c:pt idx="5">
                  <c:v>02.10.2022</c:v>
                </c:pt>
                <c:pt idx="11">
                  <c:v>08.10.2022</c:v>
                </c:pt>
                <c:pt idx="12">
                  <c:v>09.10.2022</c:v>
                </c:pt>
                <c:pt idx="18">
                  <c:v>15.10.2022</c:v>
                </c:pt>
                <c:pt idx="19">
                  <c:v>16.10.2022</c:v>
                </c:pt>
                <c:pt idx="25">
                  <c:v>22.10.2022</c:v>
                </c:pt>
                <c:pt idx="26">
                  <c:v>23.10.2022</c:v>
                </c:pt>
                <c:pt idx="32">
                  <c:v>29.10.2022</c:v>
                </c:pt>
                <c:pt idx="33">
                  <c:v>30.10.2022</c:v>
                </c:pt>
              </c:strCache>
            </c:strRef>
          </c:cat>
          <c:val>
            <c:numRef>
              <c:f>'S Q M'!$D$23:$D$57</c:f>
              <c:numCache>
                <c:formatCode>General</c:formatCode>
                <c:ptCount val="35"/>
                <c:pt idx="3">
                  <c:v>0</c:v>
                </c:pt>
                <c:pt idx="4">
                  <c:v>1009</c:v>
                </c:pt>
                <c:pt idx="5">
                  <c:v>5970</c:v>
                </c:pt>
                <c:pt idx="6">
                  <c:v>7987</c:v>
                </c:pt>
                <c:pt idx="7">
                  <c:v>8374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992-85DA-210922D52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05136"/>
        <c:axId val="311604808"/>
      </c:barChart>
      <c:lineChart>
        <c:grouping val="standard"/>
        <c:varyColors val="0"/>
        <c:ser>
          <c:idx val="3"/>
          <c:order val="3"/>
          <c:tx>
            <c:v>Wochenende</c:v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6B09E86-A908-4836-B860-B03D342AF99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242-4818-AD9B-34564117794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D3B9882-4808-4745-B3B6-63D3E1F0C02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242-4818-AD9B-34564117794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727A652-D699-4669-9CF1-B94690BDC9E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242-4818-AD9B-34564117794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BF3B6C9-41F6-4D69-B249-03C18E8FC0F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242-4818-AD9B-34564117794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5742EB-13CD-4B02-A03D-DEC5698221C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242-4818-AD9B-34564117794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2E1019C-76AB-4E68-B212-6C8E56659AF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242-4818-AD9B-34564117794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C84EEAB-3E39-4FD2-953A-A8AB4CE8EE0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242-4818-AD9B-34564117794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2B3C4E1-C949-4D5F-9373-E80FEC77E64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242-4818-AD9B-34564117794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48273F4-B282-4785-95DB-A49839F8EED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242-4818-AD9B-34564117794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93A2A8D-365F-4F38-926E-213E4A8C1C0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242-4818-AD9B-34564117794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E7A8B88-8946-4038-BA72-143A08D4F89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242-4818-AD9B-34564117794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04E00D9-2F76-45D5-B5F7-15DC7FB9A01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242-4818-AD9B-34564117794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0FE3D57-FA89-469D-8300-25E5AAFE5DC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242-4818-AD9B-34564117794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70D3CD4-9FA8-48BF-98FD-E2AA495EADC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242-4818-AD9B-34564117794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9CE389F-D555-4B89-801D-07569A13F08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242-4818-AD9B-34564117794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3D82498-A885-49B4-8195-157DB890018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242-4818-AD9B-34564117794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38007B6-E1C2-4ADA-BD11-638153C0F58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242-4818-AD9B-34564117794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1E0EA5C-ED52-4833-9B74-A0144550B75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242-4818-AD9B-34564117794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B1ACE37-F47A-44F0-9432-DADA917BBE5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242-4818-AD9B-34564117794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CFFAEE8-3C3F-4956-8D11-59661260D1E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242-4818-AD9B-34564117794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ACB97A4-7735-4802-A1F4-38EA475ED29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242-4818-AD9B-34564117794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135B680A-188D-4279-A97E-00FE3338FEA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242-4818-AD9B-34564117794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8031B8C-F0D2-4E83-BCE4-31F37C1622D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242-4818-AD9B-34564117794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571E3C15-B83D-4F1C-8226-53AC9B447B4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242-4818-AD9B-34564117794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4A2F23A-6849-4E3A-8773-ABBE3E40A2B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242-4818-AD9B-34564117794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A373BFE-F3CC-445D-A72F-BB5EC002DB8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242-4818-AD9B-34564117794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FDC4A3FE-06E0-44D0-9068-4D0E87AC299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242-4818-AD9B-34564117794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96E5DCF-2A24-4592-967A-D811AD8B2B7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242-4818-AD9B-34564117794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90001D40-16B8-4F2F-918E-A33C15D277A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242-4818-AD9B-34564117794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EF50CC94-46BD-4BC8-A6EB-18FC5671FCE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242-4818-AD9B-34564117794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7FA91FDE-6483-4105-9620-B599C0413C8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242-4818-AD9B-34564117794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85C5500A-A0FE-4DF2-9CDF-9685BA83638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242-4818-AD9B-34564117794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2FC18C82-5D96-4340-905C-BA69D1DB047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242-4818-AD9B-34564117794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1BE9CD45-C40B-4D25-BCE4-E459A477A03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242-4818-AD9B-34564117794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64FB61A1-4548-4C02-9C66-994B4A0CACF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242-4818-AD9B-34564117794C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 Q M'!$K$23:$K$57</c:f>
              <c:strCache>
                <c:ptCount val="34"/>
                <c:pt idx="4">
                  <c:v>01.10.2022</c:v>
                </c:pt>
                <c:pt idx="5">
                  <c:v>02.10.2022</c:v>
                </c:pt>
                <c:pt idx="11">
                  <c:v>08.10.2022</c:v>
                </c:pt>
                <c:pt idx="12">
                  <c:v>09.10.2022</c:v>
                </c:pt>
                <c:pt idx="18">
                  <c:v>15.10.2022</c:v>
                </c:pt>
                <c:pt idx="19">
                  <c:v>16.10.2022</c:v>
                </c:pt>
                <c:pt idx="25">
                  <c:v>22.10.2022</c:v>
                </c:pt>
                <c:pt idx="26">
                  <c:v>23.10.2022</c:v>
                </c:pt>
                <c:pt idx="32">
                  <c:v>29.10.2022</c:v>
                </c:pt>
                <c:pt idx="33">
                  <c:v>30.10.2022</c:v>
                </c:pt>
              </c:strCache>
            </c:strRef>
          </c:cat>
          <c:val>
            <c:numRef>
              <c:f>'S Q M'!$M$23:$M$57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'S Q M'!$K$23:$K$57</c15:f>
                <c15:dlblRangeCache>
                  <c:ptCount val="35"/>
                  <c:pt idx="4">
                    <c:v>01.10.2022</c:v>
                  </c:pt>
                  <c:pt idx="5">
                    <c:v>02.10.2022</c:v>
                  </c:pt>
                  <c:pt idx="11">
                    <c:v>08.10.2022</c:v>
                  </c:pt>
                  <c:pt idx="12">
                    <c:v>09.10.2022</c:v>
                  </c:pt>
                  <c:pt idx="18">
                    <c:v>15.10.2022</c:v>
                  </c:pt>
                  <c:pt idx="19">
                    <c:v>16.10.2022</c:v>
                  </c:pt>
                  <c:pt idx="25">
                    <c:v>22.10.2022</c:v>
                  </c:pt>
                  <c:pt idx="26">
                    <c:v>23.10.2022</c:v>
                  </c:pt>
                  <c:pt idx="32">
                    <c:v>29.10.2022</c:v>
                  </c:pt>
                  <c:pt idx="33">
                    <c:v>30.10.2022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F242-4818-AD9B-34564117794C}"/>
            </c:ext>
          </c:extLst>
        </c:ser>
        <c:ser>
          <c:idx val="4"/>
          <c:order val="4"/>
          <c:tx>
            <c:v>Wochentage</c:v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ED337C4-8B81-45A6-BF98-1B729C3F0C3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242-4818-AD9B-34564117794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26283C-100B-43E6-A8C5-7557F8980E0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242-4818-AD9B-34564117794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DD487E1-69A9-4428-B1C1-23BBD0609AC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242-4818-AD9B-34564117794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7FC52E0-7F90-4E3A-B0B4-A6723080878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242-4818-AD9B-34564117794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FF0B7A6-A41F-400F-AFD6-20B42574AFB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242-4818-AD9B-34564117794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E805821-4B2D-409D-92B1-C88A4A357EA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F242-4818-AD9B-34564117794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0FB6A09-B129-4944-ABD4-BA535601861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F242-4818-AD9B-34564117794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1CCB84C-363E-49B1-B099-DF80DA7FCD5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F242-4818-AD9B-34564117794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1C80450-7A86-4509-BDC4-A8013C0FE57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F242-4818-AD9B-34564117794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6898898-D228-4EEE-A0B6-BA52ED3F6C5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F242-4818-AD9B-34564117794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40870A4-D21D-477A-9489-51744F0611F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F242-4818-AD9B-34564117794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147B720-411F-42A8-8929-68DC5633E1E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F242-4818-AD9B-34564117794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1DA8FC1-6563-46BF-9B7D-D5EB1154084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F242-4818-AD9B-34564117794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8333F5D-436C-44DF-AD59-87AA3EEA038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F242-4818-AD9B-34564117794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8EF090F-8B9A-4A19-971C-EBBEAEA0072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F242-4818-AD9B-34564117794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149E5F5-A6EC-497B-8F08-B25B2260779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F242-4818-AD9B-34564117794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0CE214F-C371-4601-87F3-25596CFF261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F242-4818-AD9B-34564117794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B337151-A9F6-43E0-BA9C-52EA5218F1D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F242-4818-AD9B-34564117794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C52D375-2CD6-4D20-B554-E7506DDB216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F242-4818-AD9B-34564117794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7376ABD-3366-400A-A1A3-90D146E2DC7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F242-4818-AD9B-34564117794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1A9A497-7AF5-4117-840F-074825890F0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F242-4818-AD9B-34564117794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272A17C-7742-4604-AAAE-C20DAF89550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F242-4818-AD9B-34564117794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197C0EA7-5961-4570-894A-432C09C0196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F242-4818-AD9B-34564117794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79C939E4-E261-4608-B009-FCE34E2150E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F242-4818-AD9B-34564117794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23CFDC4F-27C5-45B5-98F5-68FE88EA028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F242-4818-AD9B-34564117794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977E0ED-A556-4CAD-9AEE-38063890B35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F242-4818-AD9B-34564117794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B59D9ED8-F2A1-473B-AE10-3E91BA18003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F242-4818-AD9B-34564117794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ACBE5DF6-0365-4FDA-BA63-189334965DF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F242-4818-AD9B-34564117794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FFAF919-5263-4518-A887-B823A6A0FA6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F242-4818-AD9B-34564117794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3F82782E-60B8-44D5-BB55-BF232080A1D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F242-4818-AD9B-34564117794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5B149222-B19E-44F3-B9C7-124DC10E837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F242-4818-AD9B-34564117794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5962DB68-FA31-4A35-A834-B7DE4A31E17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F242-4818-AD9B-34564117794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50267CCE-457C-4AFC-B07C-C8FC4310B09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F242-4818-AD9B-34564117794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F83BE5E1-12AF-4C60-BDF5-2BDA7E04D2A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F242-4818-AD9B-34564117794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20EAA592-3FBE-4A75-B86A-C7BCF7A1F9C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F242-4818-AD9B-3456411779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 Q M'!$M$23:$M$57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'S Q M'!$L$23:$L$57</c15:f>
                <c15:dlblRangeCache>
                  <c:ptCount val="35"/>
                  <c:pt idx="0">
                    <c:v>KW 37</c:v>
                  </c:pt>
                  <c:pt idx="1">
                    <c:v>KW 38</c:v>
                  </c:pt>
                  <c:pt idx="2">
                    <c:v>KW 39</c:v>
                  </c:pt>
                  <c:pt idx="6">
                    <c:v>03.10.2022</c:v>
                  </c:pt>
                  <c:pt idx="7">
                    <c:v>04.10.2022</c:v>
                  </c:pt>
                  <c:pt idx="8">
                    <c:v>05.10.2022</c:v>
                  </c:pt>
                  <c:pt idx="9">
                    <c:v>06.10.2022</c:v>
                  </c:pt>
                  <c:pt idx="10">
                    <c:v>07.10.2022</c:v>
                  </c:pt>
                  <c:pt idx="13">
                    <c:v>10.10.2022</c:v>
                  </c:pt>
                  <c:pt idx="14">
                    <c:v>11.10.2022</c:v>
                  </c:pt>
                  <c:pt idx="15">
                    <c:v>12.10.2022</c:v>
                  </c:pt>
                  <c:pt idx="16">
                    <c:v>13.10.2022</c:v>
                  </c:pt>
                  <c:pt idx="17">
                    <c:v>14.10.2022</c:v>
                  </c:pt>
                  <c:pt idx="20">
                    <c:v>17.10.2022</c:v>
                  </c:pt>
                  <c:pt idx="21">
                    <c:v>18.10.2022</c:v>
                  </c:pt>
                  <c:pt idx="22">
                    <c:v>19.10.2022</c:v>
                  </c:pt>
                  <c:pt idx="23">
                    <c:v>20.10.2022</c:v>
                  </c:pt>
                  <c:pt idx="24">
                    <c:v>21.10.2022</c:v>
                  </c:pt>
                  <c:pt idx="27">
                    <c:v>24.10.2022</c:v>
                  </c:pt>
                  <c:pt idx="28">
                    <c:v>25.10.2022</c:v>
                  </c:pt>
                  <c:pt idx="29">
                    <c:v>26.10.2022</c:v>
                  </c:pt>
                  <c:pt idx="30">
                    <c:v>27.10.2022</c:v>
                  </c:pt>
                  <c:pt idx="31">
                    <c:v>28.10.2022</c:v>
                  </c:pt>
                  <c:pt idx="34">
                    <c:v>31.10.2022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F242-4818-AD9B-345641177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605136"/>
        <c:axId val="311604808"/>
      </c:lineChart>
      <c:dateAx>
        <c:axId val="69556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5567456"/>
        <c:crosses val="autoZero"/>
        <c:auto val="0"/>
        <c:lblOffset val="150"/>
        <c:baseTimeUnit val="days"/>
        <c:majorUnit val="1"/>
      </c:dateAx>
      <c:valAx>
        <c:axId val="69556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5566472"/>
        <c:crosses val="autoZero"/>
        <c:crossBetween val="between"/>
      </c:valAx>
      <c:valAx>
        <c:axId val="31160480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1605136"/>
        <c:crosses val="max"/>
        <c:crossBetween val="between"/>
      </c:valAx>
      <c:catAx>
        <c:axId val="31160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160480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 Q M'!$F$24:$F$36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'S Q M'!$G$24:$G$35</c:f>
              <c:numCache>
                <c:formatCode>General</c:formatCode>
                <c:ptCount val="12"/>
                <c:pt idx="0">
                  <c:v>134870</c:v>
                </c:pt>
                <c:pt idx="1">
                  <c:v>156954</c:v>
                </c:pt>
                <c:pt idx="2">
                  <c:v>193390</c:v>
                </c:pt>
                <c:pt idx="3">
                  <c:v>164824</c:v>
                </c:pt>
                <c:pt idx="4">
                  <c:v>185400</c:v>
                </c:pt>
                <c:pt idx="5">
                  <c:v>186139</c:v>
                </c:pt>
                <c:pt idx="6">
                  <c:v>187326</c:v>
                </c:pt>
                <c:pt idx="7">
                  <c:v>271009</c:v>
                </c:pt>
                <c:pt idx="8" formatCode="0">
                  <c:v>299725</c:v>
                </c:pt>
                <c:pt idx="9" formatCode="0">
                  <c:v>36723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1-4837-8FA7-35BC627F47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35016904"/>
        <c:axId val="535019856"/>
      </c:barChart>
      <c:catAx>
        <c:axId val="53501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019856"/>
        <c:crosses val="autoZero"/>
        <c:auto val="1"/>
        <c:lblAlgn val="ctr"/>
        <c:lblOffset val="100"/>
        <c:noMultiLvlLbl val="0"/>
      </c:catAx>
      <c:valAx>
        <c:axId val="5350198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501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497416</xdr:colOff>
      <xdr:row>6</xdr:row>
      <xdr:rowOff>10584</xdr:rowOff>
    </xdr:from>
    <xdr:to>
      <xdr:col>6</xdr:col>
      <xdr:colOff>525635</xdr:colOff>
      <xdr:row>6</xdr:row>
      <xdr:rowOff>26856</xdr:rowOff>
    </xdr:to>
    <xdr:pic macro="[0]!zoom"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3766" y="3277659"/>
          <a:ext cx="28219" cy="16272"/>
        </a:xfrm>
        <a:prstGeom prst="rect">
          <a:avLst/>
        </a:prstGeom>
      </xdr:spPr>
    </xdr:pic>
    <xdr:clientData/>
  </xdr:twoCellAnchor>
  <xdr:twoCellAnchor>
    <xdr:from>
      <xdr:col>0</xdr:col>
      <xdr:colOff>9526</xdr:colOff>
      <xdr:row>14</xdr:row>
      <xdr:rowOff>21166</xdr:rowOff>
    </xdr:from>
    <xdr:to>
      <xdr:col>11</xdr:col>
      <xdr:colOff>19051</xdr:colOff>
      <xdr:row>19</xdr:row>
      <xdr:rowOff>246900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15</xdr:col>
      <xdr:colOff>1057275</xdr:colOff>
      <xdr:row>14</xdr:row>
      <xdr:rowOff>21165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14</xdr:row>
      <xdr:rowOff>30691</xdr:rowOff>
    </xdr:from>
    <xdr:to>
      <xdr:col>16</xdr:col>
      <xdr:colOff>0</xdr:colOff>
      <xdr:row>19</xdr:row>
      <xdr:rowOff>243417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740E2-9430-46A8-88EA-3D185EFA8DED}">
  <sheetPr codeName="Tabelle4">
    <tabColor rgb="FFFF0000"/>
    <pageSetUpPr fitToPage="1"/>
  </sheetPr>
  <dimension ref="A1:R224"/>
  <sheetViews>
    <sheetView showGridLines="0" tabSelected="1" topLeftCell="A17" zoomScale="90" zoomScaleNormal="90" workbookViewId="0">
      <selection activeCell="K23" sqref="K23"/>
    </sheetView>
  </sheetViews>
  <sheetFormatPr baseColWidth="10" defaultColWidth="11.42578125" defaultRowHeight="35.1" customHeight="1"/>
  <cols>
    <col min="1" max="1" width="26.5703125" style="1" bestFit="1" customWidth="1"/>
    <col min="2" max="2" width="13.7109375" style="1" customWidth="1"/>
    <col min="3" max="3" width="4.140625" style="1" customWidth="1"/>
    <col min="4" max="5" width="17.7109375" style="11" customWidth="1"/>
    <col min="6" max="6" width="13.28515625" style="3" customWidth="1"/>
    <col min="7" max="7" width="16.28515625" style="3" customWidth="1"/>
    <col min="8" max="8" width="18.85546875" style="3" customWidth="1"/>
    <col min="9" max="9" width="15.42578125" style="11" customWidth="1"/>
    <col min="10" max="10" width="5.85546875" style="11" customWidth="1"/>
    <col min="11" max="11" width="20.28515625" style="11" customWidth="1"/>
    <col min="12" max="12" width="15.7109375" style="3" customWidth="1"/>
    <col min="13" max="13" width="17.140625" style="3" customWidth="1"/>
    <col min="14" max="14" width="15.7109375" style="3" customWidth="1"/>
    <col min="15" max="15" width="17.28515625" style="3" customWidth="1"/>
    <col min="16" max="16" width="16" style="3" customWidth="1"/>
    <col min="17" max="16384" width="11.42578125" style="1"/>
  </cols>
  <sheetData>
    <row r="1" spans="1:16" ht="52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9.950000000000003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9.950000000000003" hidden="1" customHeight="1">
      <c r="A3" s="46"/>
      <c r="B3" s="47"/>
      <c r="C3" s="47"/>
      <c r="D3" s="48"/>
      <c r="E3" s="48"/>
      <c r="F3" s="46"/>
      <c r="G3" s="48"/>
      <c r="H3" s="49"/>
      <c r="I3" s="50"/>
      <c r="J3" s="50"/>
      <c r="K3" s="50"/>
      <c r="L3" s="50"/>
      <c r="M3" s="50"/>
      <c r="N3" s="50"/>
      <c r="O3" s="50"/>
      <c r="P3" s="50"/>
    </row>
    <row r="4" spans="1:16" ht="39.950000000000003" hidden="1" customHeight="1">
      <c r="A4" s="46" t="s">
        <v>0</v>
      </c>
      <c r="B4" s="47">
        <v>0.62</v>
      </c>
      <c r="C4" s="47"/>
      <c r="D4" s="48">
        <v>5594</v>
      </c>
      <c r="E4" s="48"/>
      <c r="F4" s="46"/>
      <c r="G4" s="48"/>
      <c r="H4" s="49"/>
      <c r="I4" s="50"/>
      <c r="J4" s="50"/>
      <c r="K4" s="50"/>
      <c r="L4" s="50"/>
      <c r="M4" s="50"/>
      <c r="N4" s="50"/>
      <c r="O4" s="50"/>
      <c r="P4" s="50"/>
    </row>
    <row r="5" spans="1:16" ht="35.1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34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35.1" customHeight="1">
      <c r="A7" s="4"/>
      <c r="B7" s="5"/>
      <c r="C7" s="5"/>
      <c r="D7" s="6"/>
      <c r="E7" s="6"/>
      <c r="F7" s="7"/>
      <c r="G7" s="8"/>
      <c r="H7" s="2"/>
      <c r="I7" s="12"/>
      <c r="J7" s="12"/>
      <c r="K7" s="12"/>
      <c r="L7" s="2"/>
      <c r="M7" s="2"/>
      <c r="N7" s="2"/>
      <c r="O7" s="51"/>
      <c r="P7" s="51"/>
    </row>
    <row r="8" spans="1:16" ht="35.1" customHeight="1">
      <c r="A8" s="4"/>
      <c r="B8" s="5"/>
      <c r="C8" s="5"/>
      <c r="D8" s="6"/>
      <c r="E8" s="6"/>
      <c r="F8" s="7"/>
      <c r="G8" s="8"/>
      <c r="H8" s="2"/>
      <c r="I8" s="12"/>
      <c r="J8" s="12"/>
      <c r="K8" s="12"/>
      <c r="L8" s="2"/>
      <c r="M8" s="2"/>
      <c r="N8" s="2"/>
      <c r="O8" s="51"/>
      <c r="P8" s="51"/>
    </row>
    <row r="9" spans="1:16" ht="35.1" customHeight="1">
      <c r="A9" s="4"/>
      <c r="B9" s="5"/>
      <c r="C9" s="5"/>
      <c r="D9" s="6"/>
      <c r="E9" s="6"/>
      <c r="F9" s="7"/>
      <c r="G9" s="8"/>
      <c r="H9" s="2"/>
      <c r="I9" s="12"/>
      <c r="J9" s="12"/>
      <c r="K9" s="12"/>
      <c r="L9" s="2"/>
      <c r="M9" s="2"/>
      <c r="N9" s="2"/>
      <c r="O9" s="51"/>
      <c r="P9" s="51"/>
    </row>
    <row r="10" spans="1:16" ht="35.1" customHeight="1">
      <c r="A10" s="4"/>
      <c r="B10" s="5"/>
      <c r="C10" s="5"/>
      <c r="D10" s="6"/>
      <c r="E10" s="6"/>
      <c r="F10" s="7"/>
      <c r="G10" s="8"/>
      <c r="H10" s="2"/>
      <c r="I10" s="12"/>
      <c r="J10" s="12"/>
      <c r="K10" s="12"/>
      <c r="L10" s="2"/>
      <c r="M10" s="2"/>
      <c r="N10" s="2"/>
      <c r="O10" s="51"/>
      <c r="P10" s="51"/>
    </row>
    <row r="11" spans="1:16" ht="35.1" customHeight="1">
      <c r="A11" s="4"/>
      <c r="B11" s="5"/>
      <c r="C11" s="5"/>
      <c r="D11" s="6"/>
      <c r="E11" s="6"/>
      <c r="F11" s="7"/>
      <c r="G11" s="8"/>
      <c r="H11" s="2"/>
      <c r="I11" s="12"/>
      <c r="J11" s="12"/>
      <c r="K11" s="12"/>
      <c r="L11" s="2"/>
      <c r="M11" s="2"/>
      <c r="N11" s="2"/>
      <c r="O11" s="51"/>
      <c r="P11" s="51"/>
    </row>
    <row r="12" spans="1:16" ht="35.1" customHeight="1">
      <c r="A12" s="4"/>
      <c r="B12" s="5"/>
      <c r="C12" s="5"/>
      <c r="D12" s="6"/>
      <c r="E12" s="6"/>
      <c r="F12" s="7"/>
      <c r="G12" s="8"/>
      <c r="H12" s="2"/>
      <c r="I12" s="12"/>
      <c r="J12" s="12"/>
      <c r="K12" s="12"/>
      <c r="L12" s="2"/>
      <c r="M12" s="2"/>
      <c r="N12" s="2"/>
      <c r="O12" s="51"/>
      <c r="P12" s="51"/>
    </row>
    <row r="13" spans="1:16" ht="35.1" customHeight="1">
      <c r="A13" s="4"/>
      <c r="B13" s="5"/>
      <c r="C13" s="5"/>
      <c r="D13" s="6"/>
      <c r="E13" s="6"/>
      <c r="F13" s="7"/>
      <c r="G13" s="8"/>
      <c r="H13" s="2"/>
      <c r="I13" s="12"/>
      <c r="J13" s="12"/>
      <c r="K13" s="12"/>
      <c r="L13" s="2"/>
      <c r="M13" s="2"/>
      <c r="N13" s="2"/>
      <c r="O13" s="51"/>
      <c r="P13" s="51"/>
    </row>
    <row r="14" spans="1:16" ht="35.1" customHeight="1">
      <c r="A14" s="4"/>
      <c r="B14" s="5"/>
      <c r="C14" s="5"/>
      <c r="D14" s="6"/>
      <c r="E14" s="6"/>
      <c r="F14" s="7"/>
      <c r="G14" s="8"/>
      <c r="H14" s="2"/>
      <c r="I14" s="12"/>
      <c r="J14" s="12"/>
      <c r="K14" s="12"/>
      <c r="L14" s="2"/>
      <c r="M14" s="2"/>
      <c r="N14" s="2"/>
      <c r="O14" s="51"/>
      <c r="P14" s="51"/>
    </row>
    <row r="15" spans="1:16" ht="35.1" customHeight="1">
      <c r="A15" s="4"/>
      <c r="B15" s="5"/>
      <c r="C15" s="5"/>
      <c r="D15" s="6"/>
      <c r="E15" s="6"/>
      <c r="F15" s="7"/>
      <c r="G15" s="8"/>
      <c r="H15" s="2"/>
      <c r="I15" s="12"/>
      <c r="J15" s="12"/>
      <c r="K15" s="12"/>
      <c r="L15" s="2"/>
      <c r="M15" s="2"/>
      <c r="N15" s="2"/>
      <c r="O15" s="51"/>
      <c r="P15" s="51"/>
    </row>
    <row r="16" spans="1:16" ht="35.1" customHeight="1">
      <c r="A16" s="4"/>
      <c r="B16" s="5"/>
      <c r="C16" s="5"/>
      <c r="D16" s="6"/>
      <c r="E16" s="6"/>
      <c r="F16" s="7"/>
      <c r="G16" s="8"/>
      <c r="H16" s="2"/>
      <c r="I16" s="12"/>
      <c r="J16" s="12"/>
      <c r="K16" s="12"/>
      <c r="L16" s="2"/>
      <c r="M16" s="2"/>
      <c r="N16" s="2"/>
      <c r="O16" s="51"/>
      <c r="P16" s="51"/>
    </row>
    <row r="17" spans="1:18" ht="35.1" customHeight="1">
      <c r="A17" s="4"/>
      <c r="B17" s="5"/>
      <c r="C17" s="5"/>
      <c r="D17" s="6"/>
      <c r="E17" s="6"/>
      <c r="F17" s="7"/>
      <c r="G17" s="8"/>
      <c r="H17" s="2"/>
      <c r="I17" s="12"/>
      <c r="J17" s="12"/>
      <c r="K17" s="12"/>
      <c r="L17" s="2"/>
      <c r="M17" s="2"/>
      <c r="N17" s="2"/>
      <c r="O17" s="51"/>
      <c r="P17" s="51"/>
    </row>
    <row r="18" spans="1:18" ht="35.1" customHeight="1">
      <c r="A18" s="4"/>
      <c r="B18" s="5"/>
      <c r="C18" s="5"/>
      <c r="D18" s="6"/>
      <c r="E18" s="6"/>
      <c r="F18" s="7"/>
      <c r="G18" s="8"/>
      <c r="H18" s="2"/>
      <c r="I18" s="12"/>
      <c r="J18" s="12"/>
      <c r="K18" s="12"/>
      <c r="L18" s="2"/>
      <c r="M18" s="2"/>
      <c r="N18" s="2"/>
      <c r="O18" s="51"/>
      <c r="P18" s="51"/>
    </row>
    <row r="19" spans="1:18" ht="35.1" customHeight="1">
      <c r="A19" s="4"/>
      <c r="B19" s="5"/>
      <c r="C19" s="5"/>
      <c r="D19" s="6"/>
      <c r="E19" s="6"/>
      <c r="F19" s="7"/>
      <c r="G19" s="8"/>
      <c r="H19" s="2"/>
      <c r="I19" s="12"/>
      <c r="J19" s="12"/>
      <c r="K19" s="12"/>
      <c r="L19" s="2"/>
      <c r="M19" s="2"/>
      <c r="N19" s="2"/>
      <c r="O19" s="51"/>
      <c r="P19" s="51"/>
    </row>
    <row r="20" spans="1:18" ht="35.1" customHeight="1">
      <c r="A20" s="4"/>
      <c r="B20" s="5"/>
      <c r="C20" s="5"/>
      <c r="D20" s="6"/>
      <c r="E20" s="6"/>
      <c r="F20" s="7"/>
      <c r="G20" s="8"/>
      <c r="H20" s="2"/>
      <c r="I20" s="12"/>
      <c r="J20" s="12"/>
      <c r="K20" s="12"/>
      <c r="L20" s="2"/>
      <c r="M20" s="2"/>
      <c r="N20" s="2"/>
      <c r="O20" s="51"/>
      <c r="P20" s="51"/>
    </row>
    <row r="21" spans="1:18" ht="33" customHeight="1">
      <c r="A21" s="24">
        <f ca="1">TODAY()</f>
        <v>44850</v>
      </c>
      <c r="B21" s="25">
        <f ca="1">WEEKNUM(A21,21)</f>
        <v>41</v>
      </c>
      <c r="C21" s="40"/>
      <c r="D21" s="9"/>
      <c r="E21" s="9"/>
      <c r="F21" s="10"/>
      <c r="G21" s="8"/>
      <c r="H21" s="2"/>
      <c r="I21" s="12"/>
      <c r="J21" s="12"/>
      <c r="K21" s="1" t="s">
        <v>21</v>
      </c>
      <c r="L21" s="2"/>
      <c r="M21" s="2"/>
      <c r="N21" s="2"/>
      <c r="O21" s="53"/>
      <c r="P21" s="53"/>
    </row>
    <row r="22" spans="1:18" ht="15" customHeight="1">
      <c r="A22" s="17"/>
      <c r="B22" s="16"/>
      <c r="C22" s="41"/>
      <c r="D22" s="26"/>
      <c r="E22" s="27"/>
      <c r="F22" s="27"/>
      <c r="G22" s="28"/>
      <c r="H22" s="29"/>
      <c r="I22" s="30"/>
      <c r="J22" s="36">
        <v>0.85</v>
      </c>
      <c r="K22" s="63" t="s">
        <v>18</v>
      </c>
      <c r="L22" s="63" t="s">
        <v>19</v>
      </c>
      <c r="M22" s="63" t="s">
        <v>20</v>
      </c>
      <c r="N22" s="11"/>
      <c r="O22" s="11"/>
      <c r="P22" s="11"/>
      <c r="Q22" s="11"/>
      <c r="R22" s="11"/>
    </row>
    <row r="23" spans="1:18" ht="15" customHeight="1">
      <c r="A23" s="22" t="s">
        <v>13</v>
      </c>
      <c r="B23" s="37"/>
      <c r="C23" s="44"/>
      <c r="D23" s="1"/>
      <c r="E23" s="23">
        <v>67504</v>
      </c>
      <c r="F23" s="27"/>
      <c r="G23" s="28"/>
      <c r="H23" s="29"/>
      <c r="I23" s="30"/>
      <c r="J23" s="36">
        <v>0.85</v>
      </c>
      <c r="K23" s="56"/>
      <c r="L23" s="57" t="str">
        <f>A23</f>
        <v>KW 37</v>
      </c>
      <c r="M23" s="58">
        <v>0</v>
      </c>
      <c r="N23" s="42"/>
      <c r="O23" s="42"/>
      <c r="P23" s="42"/>
      <c r="Q23" s="42"/>
      <c r="R23" s="42"/>
    </row>
    <row r="24" spans="1:18" ht="15" customHeight="1">
      <c r="A24" s="22" t="s">
        <v>14</v>
      </c>
      <c r="B24" s="37"/>
      <c r="C24" s="44"/>
      <c r="D24" s="1"/>
      <c r="E24" s="23">
        <v>71967</v>
      </c>
      <c r="F24" s="19" t="s">
        <v>1</v>
      </c>
      <c r="G24" s="20">
        <v>134870</v>
      </c>
      <c r="H24" s="29"/>
      <c r="I24" s="30"/>
      <c r="J24" s="36">
        <v>0.85</v>
      </c>
      <c r="K24" s="56"/>
      <c r="L24" s="57" t="str">
        <f>A24</f>
        <v>KW 38</v>
      </c>
      <c r="M24" s="58">
        <v>0</v>
      </c>
      <c r="N24" s="42"/>
      <c r="O24" s="42"/>
      <c r="P24" s="42"/>
      <c r="Q24" s="42"/>
      <c r="R24" s="42"/>
    </row>
    <row r="25" spans="1:18" ht="15" customHeight="1">
      <c r="A25" s="22" t="s">
        <v>15</v>
      </c>
      <c r="B25" s="37"/>
      <c r="C25" s="44"/>
      <c r="E25" s="23">
        <v>73486</v>
      </c>
      <c r="F25" s="19" t="s">
        <v>2</v>
      </c>
      <c r="G25" s="33">
        <v>156954</v>
      </c>
      <c r="H25" s="35"/>
      <c r="I25" s="13"/>
      <c r="J25" s="36">
        <v>0.85</v>
      </c>
      <c r="K25" s="56"/>
      <c r="L25" s="57" t="str">
        <f>A25</f>
        <v>KW 39</v>
      </c>
      <c r="M25" s="58">
        <v>0</v>
      </c>
      <c r="N25" s="42"/>
      <c r="O25" s="42"/>
      <c r="P25" s="42"/>
      <c r="Q25" s="42"/>
      <c r="R25" s="42"/>
    </row>
    <row r="26" spans="1:18" ht="15" customHeight="1">
      <c r="A26" s="22"/>
      <c r="B26" s="16" t="s">
        <v>16</v>
      </c>
      <c r="C26" s="44"/>
      <c r="D26" s="23" t="s">
        <v>17</v>
      </c>
      <c r="E26" s="9"/>
      <c r="F26" s="21" t="s">
        <v>3</v>
      </c>
      <c r="G26" s="33">
        <v>193390</v>
      </c>
      <c r="H26" s="35"/>
      <c r="I26" s="13"/>
      <c r="J26" s="36"/>
      <c r="K26" s="56"/>
      <c r="L26" s="57"/>
      <c r="M26" s="58">
        <v>0</v>
      </c>
      <c r="N26" s="42"/>
      <c r="O26" s="42"/>
      <c r="P26" s="42"/>
      <c r="Q26" s="42"/>
      <c r="R26" s="42"/>
    </row>
    <row r="27" spans="1:18" ht="15" customHeight="1">
      <c r="A27" s="18">
        <v>44835</v>
      </c>
      <c r="B27" s="38">
        <v>1498</v>
      </c>
      <c r="C27" s="45"/>
      <c r="D27" s="39">
        <v>1009</v>
      </c>
      <c r="E27" s="43"/>
      <c r="F27" s="21" t="s">
        <v>4</v>
      </c>
      <c r="G27" s="33">
        <v>164824</v>
      </c>
      <c r="H27" s="18">
        <f>A27</f>
        <v>44835</v>
      </c>
      <c r="I27" s="14">
        <v>0.53</v>
      </c>
      <c r="J27" s="36">
        <v>0.85</v>
      </c>
      <c r="K27" s="56">
        <f t="shared" ref="K24:K57" si="0">IFERROR(IF(WEEKDAY(A27,2)&gt;5,A27,""),"")</f>
        <v>44835</v>
      </c>
      <c r="L27" s="59" t="str">
        <f>IF(WEEKDAY(A27,2)&lt;6,A27,"")</f>
        <v/>
      </c>
      <c r="M27" s="58">
        <v>0</v>
      </c>
      <c r="N27" s="42"/>
      <c r="O27" s="42"/>
      <c r="P27" s="42"/>
      <c r="Q27" s="42"/>
      <c r="R27" s="42"/>
    </row>
    <row r="28" spans="1:18" ht="15" customHeight="1">
      <c r="A28" s="18">
        <v>44836</v>
      </c>
      <c r="B28" s="38">
        <v>8633</v>
      </c>
      <c r="C28" s="45"/>
      <c r="D28" s="39">
        <v>5970</v>
      </c>
      <c r="E28" s="43"/>
      <c r="F28" s="21" t="s">
        <v>5</v>
      </c>
      <c r="G28" s="33">
        <v>185400</v>
      </c>
      <c r="H28" s="18">
        <f t="shared" ref="H28:H57" si="1">A28</f>
        <v>44836</v>
      </c>
      <c r="I28" s="14">
        <v>0.64</v>
      </c>
      <c r="J28" s="36">
        <v>0.85</v>
      </c>
      <c r="K28" s="56">
        <f t="shared" si="0"/>
        <v>44836</v>
      </c>
      <c r="L28" s="59" t="str">
        <f t="shared" ref="L28:L59" si="2">IF(WEEKDAY(A28,2)&lt;6,A28,"")</f>
        <v/>
      </c>
      <c r="M28" s="58">
        <v>0</v>
      </c>
      <c r="N28" s="42"/>
      <c r="O28" s="42"/>
      <c r="P28" s="42"/>
      <c r="Q28" s="42"/>
      <c r="R28" s="42"/>
    </row>
    <row r="29" spans="1:18" ht="15" customHeight="1">
      <c r="A29" s="18">
        <v>44837</v>
      </c>
      <c r="B29" s="38">
        <v>13374</v>
      </c>
      <c r="C29" s="45"/>
      <c r="D29" s="39">
        <v>7987</v>
      </c>
      <c r="E29" s="43"/>
      <c r="F29" s="21" t="s">
        <v>6</v>
      </c>
      <c r="G29" s="33">
        <v>186139</v>
      </c>
      <c r="H29" s="18">
        <f t="shared" si="1"/>
        <v>44837</v>
      </c>
      <c r="I29" s="14">
        <v>0.69</v>
      </c>
      <c r="J29" s="36">
        <v>0.85</v>
      </c>
      <c r="K29" s="56" t="str">
        <f t="shared" si="0"/>
        <v/>
      </c>
      <c r="L29" s="59">
        <f t="shared" si="2"/>
        <v>44837</v>
      </c>
      <c r="M29" s="58">
        <v>0</v>
      </c>
      <c r="N29" s="42"/>
      <c r="O29" s="42"/>
      <c r="P29" s="42"/>
      <c r="Q29" s="42"/>
      <c r="R29" s="42"/>
    </row>
    <row r="30" spans="1:18" ht="15" customHeight="1">
      <c r="A30" s="18">
        <v>44838</v>
      </c>
      <c r="B30" s="38">
        <v>13218</v>
      </c>
      <c r="C30" s="45"/>
      <c r="D30" s="39">
        <v>8374</v>
      </c>
      <c r="E30" s="43"/>
      <c r="F30" s="21" t="s">
        <v>7</v>
      </c>
      <c r="G30" s="33">
        <v>187326</v>
      </c>
      <c r="H30" s="18">
        <f t="shared" si="1"/>
        <v>44838</v>
      </c>
      <c r="I30" s="14">
        <v>0.75</v>
      </c>
      <c r="J30" s="36">
        <v>0.85</v>
      </c>
      <c r="K30" s="56" t="str">
        <f t="shared" si="0"/>
        <v/>
      </c>
      <c r="L30" s="59">
        <f t="shared" si="2"/>
        <v>44838</v>
      </c>
      <c r="M30" s="58">
        <v>0</v>
      </c>
      <c r="N30" s="42"/>
      <c r="O30" s="42"/>
      <c r="P30" s="42"/>
      <c r="Q30" s="42"/>
      <c r="R30" s="42"/>
    </row>
    <row r="31" spans="1:18" ht="15" customHeight="1">
      <c r="A31" s="18">
        <v>44839</v>
      </c>
      <c r="B31" s="38"/>
      <c r="C31" s="45"/>
      <c r="D31" s="39"/>
      <c r="E31" s="43"/>
      <c r="F31" s="21" t="s">
        <v>8</v>
      </c>
      <c r="G31" s="33">
        <v>271009</v>
      </c>
      <c r="H31" s="18">
        <f t="shared" si="1"/>
        <v>44839</v>
      </c>
      <c r="I31" s="14"/>
      <c r="J31" s="36">
        <v>0.85</v>
      </c>
      <c r="K31" s="56" t="str">
        <f t="shared" si="0"/>
        <v/>
      </c>
      <c r="L31" s="59">
        <f t="shared" si="2"/>
        <v>44839</v>
      </c>
      <c r="M31" s="58">
        <v>0</v>
      </c>
      <c r="N31" s="42"/>
      <c r="O31" s="42"/>
      <c r="P31" s="42"/>
      <c r="Q31" s="42"/>
      <c r="R31" s="42"/>
    </row>
    <row r="32" spans="1:18" ht="15" customHeight="1">
      <c r="A32" s="18">
        <v>44840</v>
      </c>
      <c r="B32" s="38"/>
      <c r="C32" s="45"/>
      <c r="D32" s="39"/>
      <c r="E32" s="43"/>
      <c r="F32" s="21" t="s">
        <v>9</v>
      </c>
      <c r="G32" s="34">
        <v>299725</v>
      </c>
      <c r="H32" s="18">
        <f t="shared" si="1"/>
        <v>44840</v>
      </c>
      <c r="I32" s="14"/>
      <c r="J32" s="36">
        <v>0.85</v>
      </c>
      <c r="K32" s="56" t="str">
        <f t="shared" si="0"/>
        <v/>
      </c>
      <c r="L32" s="59">
        <f t="shared" si="2"/>
        <v>44840</v>
      </c>
      <c r="M32" s="58">
        <v>0</v>
      </c>
      <c r="N32" s="42"/>
      <c r="O32" s="42"/>
      <c r="P32" s="42"/>
      <c r="Q32" s="42"/>
      <c r="R32" s="42"/>
    </row>
    <row r="33" spans="1:18" ht="15" customHeight="1">
      <c r="A33" s="18">
        <v>44841</v>
      </c>
      <c r="B33" s="38"/>
      <c r="C33" s="45"/>
      <c r="D33" s="39"/>
      <c r="E33" s="43"/>
      <c r="F33" s="21" t="s">
        <v>10</v>
      </c>
      <c r="G33" s="34">
        <f>SUM(B27:B57)</f>
        <v>36723</v>
      </c>
      <c r="H33" s="18">
        <f t="shared" si="1"/>
        <v>44841</v>
      </c>
      <c r="I33" s="14"/>
      <c r="J33" s="36">
        <v>0.85</v>
      </c>
      <c r="K33" s="56" t="str">
        <f t="shared" si="0"/>
        <v/>
      </c>
      <c r="L33" s="59">
        <f t="shared" si="2"/>
        <v>44841</v>
      </c>
      <c r="M33" s="58">
        <v>0</v>
      </c>
      <c r="N33" s="42"/>
      <c r="O33" s="42"/>
      <c r="P33" s="42"/>
      <c r="Q33" s="42"/>
      <c r="R33" s="42"/>
    </row>
    <row r="34" spans="1:18" ht="15" customHeight="1">
      <c r="A34" s="18">
        <v>44842</v>
      </c>
      <c r="B34" s="38"/>
      <c r="C34" s="45"/>
      <c r="D34" s="39"/>
      <c r="E34" s="43"/>
      <c r="F34" s="21" t="s">
        <v>11</v>
      </c>
      <c r="G34" s="33"/>
      <c r="H34" s="18">
        <f t="shared" si="1"/>
        <v>44842</v>
      </c>
      <c r="I34" s="14"/>
      <c r="J34" s="36">
        <v>0.85</v>
      </c>
      <c r="K34" s="56">
        <f t="shared" si="0"/>
        <v>44842</v>
      </c>
      <c r="L34" s="59" t="str">
        <f t="shared" si="2"/>
        <v/>
      </c>
      <c r="M34" s="58">
        <v>0</v>
      </c>
      <c r="N34" s="42"/>
      <c r="O34" s="42"/>
      <c r="P34" s="42"/>
      <c r="Q34" s="42"/>
      <c r="R34" s="42"/>
    </row>
    <row r="35" spans="1:18" ht="15" customHeight="1">
      <c r="A35" s="18">
        <v>44843</v>
      </c>
      <c r="B35" s="38"/>
      <c r="C35" s="45"/>
      <c r="D35" s="39"/>
      <c r="E35" s="43"/>
      <c r="F35" s="21" t="s">
        <v>12</v>
      </c>
      <c r="G35" s="33"/>
      <c r="H35" s="18">
        <f t="shared" si="1"/>
        <v>44843</v>
      </c>
      <c r="I35" s="14"/>
      <c r="J35" s="36">
        <v>0.85</v>
      </c>
      <c r="K35" s="56">
        <f t="shared" si="0"/>
        <v>44843</v>
      </c>
      <c r="L35" s="59" t="str">
        <f t="shared" si="2"/>
        <v/>
      </c>
      <c r="M35" s="58">
        <v>0</v>
      </c>
    </row>
    <row r="36" spans="1:18" ht="15" customHeight="1">
      <c r="A36" s="18">
        <v>44844</v>
      </c>
      <c r="B36" s="38"/>
      <c r="C36" s="45"/>
      <c r="D36" s="39"/>
      <c r="E36" s="43"/>
      <c r="F36" s="21"/>
      <c r="G36" s="33"/>
      <c r="H36" s="18">
        <f t="shared" si="1"/>
        <v>44844</v>
      </c>
      <c r="I36" s="14"/>
      <c r="J36" s="36">
        <v>0.85</v>
      </c>
      <c r="K36" s="56" t="str">
        <f t="shared" si="0"/>
        <v/>
      </c>
      <c r="L36" s="59">
        <f t="shared" si="2"/>
        <v>44844</v>
      </c>
      <c r="M36" s="58">
        <v>0</v>
      </c>
    </row>
    <row r="37" spans="1:18" ht="15" customHeight="1">
      <c r="A37" s="18">
        <v>44845</v>
      </c>
      <c r="B37" s="38"/>
      <c r="C37" s="45"/>
      <c r="D37" s="39"/>
      <c r="E37" s="43"/>
      <c r="F37" s="31"/>
      <c r="G37" s="32"/>
      <c r="H37" s="18">
        <f t="shared" si="1"/>
        <v>44845</v>
      </c>
      <c r="I37" s="14"/>
      <c r="J37" s="36">
        <v>0.85</v>
      </c>
      <c r="K37" s="56" t="str">
        <f t="shared" si="0"/>
        <v/>
      </c>
      <c r="L37" s="59">
        <f t="shared" si="2"/>
        <v>44845</v>
      </c>
      <c r="M37" s="58">
        <v>0</v>
      </c>
    </row>
    <row r="38" spans="1:18" ht="15" customHeight="1">
      <c r="A38" s="18">
        <v>44846</v>
      </c>
      <c r="B38" s="38"/>
      <c r="C38" s="45"/>
      <c r="D38" s="39"/>
      <c r="E38" s="43"/>
      <c r="F38" s="31"/>
      <c r="G38" s="32"/>
      <c r="H38" s="18">
        <f t="shared" si="1"/>
        <v>44846</v>
      </c>
      <c r="I38" s="14"/>
      <c r="J38" s="36">
        <v>0.85</v>
      </c>
      <c r="K38" s="56" t="str">
        <f t="shared" si="0"/>
        <v/>
      </c>
      <c r="L38" s="59">
        <f t="shared" si="2"/>
        <v>44846</v>
      </c>
      <c r="M38" s="58">
        <v>0</v>
      </c>
    </row>
    <row r="39" spans="1:18" ht="15" customHeight="1">
      <c r="A39" s="18">
        <v>44847</v>
      </c>
      <c r="B39" s="38"/>
      <c r="C39" s="45"/>
      <c r="D39" s="39"/>
      <c r="E39" s="43"/>
      <c r="F39" s="31"/>
      <c r="G39" s="32"/>
      <c r="H39" s="18">
        <f t="shared" si="1"/>
        <v>44847</v>
      </c>
      <c r="I39" s="14"/>
      <c r="J39" s="36">
        <v>0.85</v>
      </c>
      <c r="K39" s="56" t="str">
        <f t="shared" si="0"/>
        <v/>
      </c>
      <c r="L39" s="59">
        <f t="shared" si="2"/>
        <v>44847</v>
      </c>
      <c r="M39" s="58">
        <v>0</v>
      </c>
    </row>
    <row r="40" spans="1:18" ht="15" customHeight="1">
      <c r="A40" s="18">
        <v>44848</v>
      </c>
      <c r="B40" s="38"/>
      <c r="C40" s="45"/>
      <c r="D40" s="39"/>
      <c r="E40" s="43"/>
      <c r="F40" s="31"/>
      <c r="G40" s="32"/>
      <c r="H40" s="18">
        <f t="shared" si="1"/>
        <v>44848</v>
      </c>
      <c r="I40" s="14"/>
      <c r="J40" s="36">
        <v>0.85</v>
      </c>
      <c r="K40" s="56" t="str">
        <f t="shared" si="0"/>
        <v/>
      </c>
      <c r="L40" s="59">
        <f t="shared" si="2"/>
        <v>44848</v>
      </c>
      <c r="M40" s="58">
        <v>0</v>
      </c>
    </row>
    <row r="41" spans="1:18" ht="15" customHeight="1">
      <c r="A41" s="18">
        <v>44849</v>
      </c>
      <c r="B41" s="38"/>
      <c r="C41" s="45"/>
      <c r="D41" s="39"/>
      <c r="E41" s="43"/>
      <c r="F41" s="31"/>
      <c r="G41" s="32"/>
      <c r="H41" s="18">
        <f t="shared" si="1"/>
        <v>44849</v>
      </c>
      <c r="I41" s="14"/>
      <c r="J41" s="36">
        <v>0.85</v>
      </c>
      <c r="K41" s="56">
        <f t="shared" si="0"/>
        <v>44849</v>
      </c>
      <c r="L41" s="59" t="str">
        <f t="shared" si="2"/>
        <v/>
      </c>
      <c r="M41" s="58">
        <v>0</v>
      </c>
    </row>
    <row r="42" spans="1:18" ht="15" customHeight="1">
      <c r="A42" s="18">
        <v>44850</v>
      </c>
      <c r="B42" s="38"/>
      <c r="C42" s="45"/>
      <c r="D42" s="39"/>
      <c r="E42" s="43"/>
      <c r="F42" s="31"/>
      <c r="G42" s="32"/>
      <c r="H42" s="18">
        <f t="shared" si="1"/>
        <v>44850</v>
      </c>
      <c r="I42" s="14"/>
      <c r="J42" s="36">
        <v>0.85</v>
      </c>
      <c r="K42" s="56">
        <f t="shared" si="0"/>
        <v>44850</v>
      </c>
      <c r="L42" s="59" t="str">
        <f t="shared" si="2"/>
        <v/>
      </c>
      <c r="M42" s="58">
        <v>0</v>
      </c>
    </row>
    <row r="43" spans="1:18" ht="15" customHeight="1">
      <c r="A43" s="18">
        <v>44851</v>
      </c>
      <c r="B43" s="38"/>
      <c r="C43" s="45"/>
      <c r="D43" s="39"/>
      <c r="E43" s="43"/>
      <c r="F43" s="31"/>
      <c r="G43" s="32"/>
      <c r="H43" s="18">
        <f t="shared" si="1"/>
        <v>44851</v>
      </c>
      <c r="I43" s="14"/>
      <c r="J43" s="36">
        <v>0.85</v>
      </c>
      <c r="K43" s="56" t="str">
        <f t="shared" si="0"/>
        <v/>
      </c>
      <c r="L43" s="59">
        <f t="shared" si="2"/>
        <v>44851</v>
      </c>
      <c r="M43" s="58">
        <v>0</v>
      </c>
    </row>
    <row r="44" spans="1:18" ht="15" customHeight="1">
      <c r="A44" s="18">
        <v>44852</v>
      </c>
      <c r="B44" s="38"/>
      <c r="C44" s="45"/>
      <c r="D44" s="39"/>
      <c r="E44" s="43"/>
      <c r="F44" s="31"/>
      <c r="G44" s="32"/>
      <c r="H44" s="18">
        <f t="shared" si="1"/>
        <v>44852</v>
      </c>
      <c r="I44" s="14"/>
      <c r="J44" s="36">
        <v>0.85</v>
      </c>
      <c r="K44" s="56" t="str">
        <f t="shared" si="0"/>
        <v/>
      </c>
      <c r="L44" s="59">
        <f t="shared" si="2"/>
        <v>44852</v>
      </c>
      <c r="M44" s="58">
        <v>0</v>
      </c>
    </row>
    <row r="45" spans="1:18" ht="15" customHeight="1">
      <c r="A45" s="18">
        <v>44853</v>
      </c>
      <c r="B45" s="38"/>
      <c r="C45" s="45"/>
      <c r="D45" s="39"/>
      <c r="E45" s="43"/>
      <c r="F45" s="31"/>
      <c r="G45" s="32"/>
      <c r="H45" s="18">
        <f t="shared" si="1"/>
        <v>44853</v>
      </c>
      <c r="I45" s="14"/>
      <c r="J45" s="36">
        <v>0.85</v>
      </c>
      <c r="K45" s="56" t="str">
        <f t="shared" si="0"/>
        <v/>
      </c>
      <c r="L45" s="59">
        <f t="shared" si="2"/>
        <v>44853</v>
      </c>
      <c r="M45" s="58">
        <v>0</v>
      </c>
    </row>
    <row r="46" spans="1:18" ht="15" customHeight="1">
      <c r="A46" s="18">
        <v>44854</v>
      </c>
      <c r="B46" s="38"/>
      <c r="C46" s="45"/>
      <c r="D46" s="39"/>
      <c r="E46" s="43"/>
      <c r="F46" s="31"/>
      <c r="G46" s="32"/>
      <c r="H46" s="18">
        <f t="shared" si="1"/>
        <v>44854</v>
      </c>
      <c r="I46" s="14"/>
      <c r="J46" s="36">
        <v>0.85</v>
      </c>
      <c r="K46" s="56" t="str">
        <f t="shared" si="0"/>
        <v/>
      </c>
      <c r="L46" s="59">
        <f t="shared" si="2"/>
        <v>44854</v>
      </c>
      <c r="M46" s="58">
        <v>0</v>
      </c>
    </row>
    <row r="47" spans="1:18" ht="15" customHeight="1">
      <c r="A47" s="18">
        <v>44855</v>
      </c>
      <c r="B47" s="38"/>
      <c r="C47" s="45"/>
      <c r="D47" s="39"/>
      <c r="E47" s="43"/>
      <c r="F47" s="31"/>
      <c r="G47" s="32"/>
      <c r="H47" s="18">
        <f t="shared" si="1"/>
        <v>44855</v>
      </c>
      <c r="I47" s="14"/>
      <c r="J47" s="36">
        <v>0.85</v>
      </c>
      <c r="K47" s="56" t="str">
        <f t="shared" si="0"/>
        <v/>
      </c>
      <c r="L47" s="59">
        <f t="shared" si="2"/>
        <v>44855</v>
      </c>
      <c r="M47" s="58">
        <v>0</v>
      </c>
    </row>
    <row r="48" spans="1:18" ht="15" customHeight="1">
      <c r="A48" s="18">
        <v>44856</v>
      </c>
      <c r="B48" s="38"/>
      <c r="C48" s="45"/>
      <c r="D48" s="39"/>
      <c r="E48" s="43"/>
      <c r="F48" s="31"/>
      <c r="G48" s="32"/>
      <c r="H48" s="18">
        <f t="shared" si="1"/>
        <v>44856</v>
      </c>
      <c r="I48" s="14"/>
      <c r="J48" s="36">
        <v>0.85</v>
      </c>
      <c r="K48" s="56">
        <f t="shared" si="0"/>
        <v>44856</v>
      </c>
      <c r="L48" s="59" t="str">
        <f t="shared" si="2"/>
        <v/>
      </c>
      <c r="M48" s="58">
        <v>0</v>
      </c>
    </row>
    <row r="49" spans="1:13" ht="15" customHeight="1">
      <c r="A49" s="18">
        <v>44857</v>
      </c>
      <c r="B49" s="38"/>
      <c r="C49" s="45"/>
      <c r="D49" s="39"/>
      <c r="E49" s="43"/>
      <c r="F49" s="31"/>
      <c r="G49" s="32"/>
      <c r="H49" s="18">
        <f t="shared" si="1"/>
        <v>44857</v>
      </c>
      <c r="I49" s="14"/>
      <c r="J49" s="36">
        <v>0.85</v>
      </c>
      <c r="K49" s="56">
        <f t="shared" si="0"/>
        <v>44857</v>
      </c>
      <c r="L49" s="59" t="str">
        <f t="shared" si="2"/>
        <v/>
      </c>
      <c r="M49" s="58">
        <v>0</v>
      </c>
    </row>
    <row r="50" spans="1:13" ht="15" customHeight="1">
      <c r="A50" s="18">
        <v>44858</v>
      </c>
      <c r="B50" s="38"/>
      <c r="C50" s="45"/>
      <c r="D50" s="39"/>
      <c r="E50" s="43"/>
      <c r="F50" s="31"/>
      <c r="G50" s="32"/>
      <c r="H50" s="18">
        <f t="shared" si="1"/>
        <v>44858</v>
      </c>
      <c r="I50" s="14"/>
      <c r="J50" s="36">
        <v>0.85</v>
      </c>
      <c r="K50" s="56" t="str">
        <f t="shared" si="0"/>
        <v/>
      </c>
      <c r="L50" s="59">
        <f t="shared" si="2"/>
        <v>44858</v>
      </c>
      <c r="M50" s="58">
        <v>0</v>
      </c>
    </row>
    <row r="51" spans="1:13" ht="15" customHeight="1">
      <c r="A51" s="18">
        <v>44859</v>
      </c>
      <c r="B51" s="38"/>
      <c r="C51" s="45"/>
      <c r="D51" s="39"/>
      <c r="E51" s="43"/>
      <c r="F51" s="31"/>
      <c r="G51" s="32"/>
      <c r="H51" s="18">
        <f t="shared" si="1"/>
        <v>44859</v>
      </c>
      <c r="I51" s="14"/>
      <c r="J51" s="36">
        <v>0.85</v>
      </c>
      <c r="K51" s="56" t="str">
        <f t="shared" si="0"/>
        <v/>
      </c>
      <c r="L51" s="59">
        <f t="shared" si="2"/>
        <v>44859</v>
      </c>
      <c r="M51" s="58">
        <v>0</v>
      </c>
    </row>
    <row r="52" spans="1:13" ht="15" customHeight="1">
      <c r="A52" s="18">
        <v>44860</v>
      </c>
      <c r="B52" s="38"/>
      <c r="C52" s="45"/>
      <c r="D52" s="39"/>
      <c r="E52" s="43"/>
      <c r="F52" s="31"/>
      <c r="G52" s="32"/>
      <c r="H52" s="18">
        <f t="shared" si="1"/>
        <v>44860</v>
      </c>
      <c r="I52" s="14"/>
      <c r="J52" s="36">
        <v>0.85</v>
      </c>
      <c r="K52" s="56" t="str">
        <f t="shared" si="0"/>
        <v/>
      </c>
      <c r="L52" s="59">
        <f t="shared" si="2"/>
        <v>44860</v>
      </c>
      <c r="M52" s="58">
        <v>0</v>
      </c>
    </row>
    <row r="53" spans="1:13" ht="15" customHeight="1">
      <c r="A53" s="18">
        <v>44861</v>
      </c>
      <c r="B53" s="38"/>
      <c r="C53" s="45"/>
      <c r="D53" s="39"/>
      <c r="E53" s="43"/>
      <c r="F53" s="31"/>
      <c r="G53" s="32"/>
      <c r="H53" s="18">
        <f t="shared" si="1"/>
        <v>44861</v>
      </c>
      <c r="I53" s="14"/>
      <c r="J53" s="36">
        <v>0.85</v>
      </c>
      <c r="K53" s="56" t="str">
        <f t="shared" si="0"/>
        <v/>
      </c>
      <c r="L53" s="59">
        <f t="shared" si="2"/>
        <v>44861</v>
      </c>
      <c r="M53" s="58">
        <v>0</v>
      </c>
    </row>
    <row r="54" spans="1:13" ht="15" customHeight="1">
      <c r="A54" s="18">
        <v>44862</v>
      </c>
      <c r="B54" s="38"/>
      <c r="C54" s="45"/>
      <c r="D54" s="39"/>
      <c r="E54" s="43"/>
      <c r="F54" s="31"/>
      <c r="G54" s="32"/>
      <c r="H54" s="18">
        <f t="shared" si="1"/>
        <v>44862</v>
      </c>
      <c r="I54" s="14"/>
      <c r="J54" s="36">
        <v>0.85</v>
      </c>
      <c r="K54" s="56" t="str">
        <f t="shared" si="0"/>
        <v/>
      </c>
      <c r="L54" s="59">
        <f t="shared" si="2"/>
        <v>44862</v>
      </c>
      <c r="M54" s="58">
        <v>0</v>
      </c>
    </row>
    <row r="55" spans="1:13" ht="15" customHeight="1">
      <c r="A55" s="18">
        <v>44863</v>
      </c>
      <c r="B55" s="38"/>
      <c r="C55" s="45"/>
      <c r="D55" s="39"/>
      <c r="E55" s="43"/>
      <c r="F55" s="31"/>
      <c r="G55" s="32"/>
      <c r="H55" s="18">
        <f t="shared" si="1"/>
        <v>44863</v>
      </c>
      <c r="I55" s="14"/>
      <c r="J55" s="36">
        <v>0.85</v>
      </c>
      <c r="K55" s="56">
        <f t="shared" si="0"/>
        <v>44863</v>
      </c>
      <c r="L55" s="59" t="str">
        <f t="shared" si="2"/>
        <v/>
      </c>
      <c r="M55" s="58">
        <v>0</v>
      </c>
    </row>
    <row r="56" spans="1:13" ht="15" customHeight="1">
      <c r="A56" s="18">
        <v>44864</v>
      </c>
      <c r="B56" s="38"/>
      <c r="C56" s="45"/>
      <c r="D56" s="39"/>
      <c r="E56" s="43"/>
      <c r="F56" s="31"/>
      <c r="G56" s="32"/>
      <c r="H56" s="18">
        <f t="shared" si="1"/>
        <v>44864</v>
      </c>
      <c r="I56" s="14"/>
      <c r="J56" s="36">
        <v>0.85</v>
      </c>
      <c r="K56" s="56">
        <f t="shared" si="0"/>
        <v>44864</v>
      </c>
      <c r="L56" s="59" t="str">
        <f t="shared" si="2"/>
        <v/>
      </c>
      <c r="M56" s="58">
        <v>0</v>
      </c>
    </row>
    <row r="57" spans="1:13" ht="15" customHeight="1" thickBot="1">
      <c r="A57" s="18">
        <v>44865</v>
      </c>
      <c r="B57" s="38"/>
      <c r="C57" s="45"/>
      <c r="D57" s="39"/>
      <c r="E57" s="43"/>
      <c r="F57" s="31"/>
      <c r="G57" s="32"/>
      <c r="H57" s="18">
        <f t="shared" si="1"/>
        <v>44865</v>
      </c>
      <c r="I57" s="14"/>
      <c r="J57" s="36">
        <v>0.85</v>
      </c>
      <c r="K57" s="60" t="str">
        <f t="shared" si="0"/>
        <v/>
      </c>
      <c r="L57" s="61">
        <f t="shared" si="2"/>
        <v>44865</v>
      </c>
      <c r="M57" s="62">
        <v>0</v>
      </c>
    </row>
    <row r="58" spans="1:13" ht="15" customHeight="1">
      <c r="I58" s="15"/>
      <c r="J58" s="36">
        <v>0.85</v>
      </c>
    </row>
    <row r="59" spans="1:13" ht="15" customHeight="1">
      <c r="J59" s="36">
        <v>0.85</v>
      </c>
    </row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</sheetData>
  <mergeCells count="18">
    <mergeCell ref="O9:P9"/>
    <mergeCell ref="O10:P10"/>
    <mergeCell ref="O11:P11"/>
    <mergeCell ref="O12:P12"/>
    <mergeCell ref="A1:P2"/>
    <mergeCell ref="O21:P21"/>
    <mergeCell ref="A5:P5"/>
    <mergeCell ref="A6:P6"/>
    <mergeCell ref="O18:P18"/>
    <mergeCell ref="O19:P19"/>
    <mergeCell ref="O20:P20"/>
    <mergeCell ref="O14:P14"/>
    <mergeCell ref="O15:P15"/>
    <mergeCell ref="O16:P16"/>
    <mergeCell ref="O17:P17"/>
    <mergeCell ref="O7:P7"/>
    <mergeCell ref="O13:P13"/>
    <mergeCell ref="O8:P8"/>
  </mergeCells>
  <phoneticPr fontId="2" type="noConversion"/>
  <conditionalFormatting sqref="H27:H57">
    <cfRule type="expression" dxfId="1" priority="3">
      <formula>WEEKDAY(H27,2)&gt;5</formula>
    </cfRule>
  </conditionalFormatting>
  <conditionalFormatting sqref="A27:A57">
    <cfRule type="expression" dxfId="0" priority="1">
      <formula>WEEKDAY(A27,2)&gt;5</formula>
    </cfRule>
  </conditionalFormatting>
  <printOptions horizontalCentered="1"/>
  <pageMargins left="0.27559055118110237" right="0.27559055118110237" top="0.39370078740157483" bottom="0.39370078740157483" header="0" footer="0.19685039370078741"/>
  <pageSetup paperSize="9" scale="59" orientation="landscape" r:id="rId1"/>
  <headerFooter alignWithMargins="0">
    <oddHeader>&amp;C&amp;20Seite &amp;P</oddHeader>
    <oddFooter>&amp;L&amp;D&amp;T&amp;Z&amp;F&amp;A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e 0 d 9 7 7 0 5 - 2 e 5 9 - 4 e 4 c - 8 5 e 4 - a 3 1 0 8 8 d 5 1 c 0 0 "   x m l n s = " h t t p : / / s c h e m a s . m i c r o s o f t . c o m / D a t a M a s h u p " > A A A A A A 0 D A A B Q S w M E F A A C A A g A a V x F V Q 9 W H E + m A A A A 9 g A A A B I A H A B D b 2 5 m a W c v U G F j a 2 F n Z S 5 4 b W w g o h g A K K A U A A A A A A A A A A A A A A A A A A A A A A A A A A A A h Y + x D o I w G I R f h X S n L Z g Y J D 9 l U D d J T E y M a 1 N q a Y R i a L G 8 m 4 O P 5 C u I U d T N 8 e 6 + S + 7 u 1 x v k Q 1 M H F 9 l Z 3 Z o M R Z i i Q B r R l t q o D P X u G C Y o Z 7 D l 4 s S V D E b Y 2 H S w O k O V c + e U E O 8 9 9 j P c d o r E l E b k U G x 2 o p I N D 7 W x j h s h 0 a d V / m 8 h B v v X G B b j i C Z 4 k c w x B T K Z U G j z B e J x 7 z P 9 M W H Z 1 6 7 v J C t l u F o D m S S Q 9 w f 2 A F B L A w Q U A A I A C A B p X E V V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a V x F V S i K R 7 g O A A A A E Q A A A B M A H A B G b 3 J t d W x h c y 9 T Z W N 0 a W 9 u M S 5 t I K I Y A C i g F A A A A A A A A A A A A A A A A A A A A A A A A A A A A C t O T S 7 J z M 9 T C I b Q h t Y A U E s B A i 0 A F A A C A A g A a V x F V Q 9 W H E + m A A A A 9 g A A A B I A A A A A A A A A A A A A A A A A A A A A A E N v b m Z p Z y 9 Q Y W N r Y W d l L n h t b F B L A Q I t A B Q A A g A I A G l c R V V T c j g s m w A A A O E A A A A T A A A A A A A A A A A A A A A A A P I A A A B b Q 2 9 u d G V u d F 9 U e X B l c 1 0 u e G 1 s U E s B A i 0 A F A A C A A g A a V x F V S i K R 7 g O A A A A E Q A A A B M A A A A A A A A A A A A A A A A A 2 g E A A E Z v c m 1 1 b G F z L 1 N l Y 3 R p b 2 4 x L m 1 Q S w U G A A A A A A M A A w D C A A A A N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Q E A A A A A A A C j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F j s p S Z a E O R 6 2 M v r 3 L Y c y d A A A A A A I A A A A A A A N m A A D A A A A A E A A A A E C a 3 E l B e v i o F y M t P x o O N D g A A A A A B I A A A K A A A A A Q A A A A J H U n k v s R X + w q / X n n V s M / U V A A A A C z W p K I N G s h u Q 8 T L p 2 B y + b D f t j 9 H E A 8 k n F 0 l d L S n g 2 5 L K Y t H N v O q H f P T B o U t O e v a T N M m b r E 3 b 2 5 M H 2 P U L K E Z L 4 w O K G x c S h a 9 n V 8 K V 1 0 6 c R 3 A x Q A A A B a 1 F 4 + U z N h u 8 c S o w c X + Y V p K K a M X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5C1C24EA0B91439D2FF551197E3D1B" ma:contentTypeVersion="13" ma:contentTypeDescription="Create a new document." ma:contentTypeScope="" ma:versionID="94861d9246c23b75ed6de2dafdf65bf7">
  <xsd:schema xmlns:xsd="http://www.w3.org/2001/XMLSchema" xmlns:xs="http://www.w3.org/2001/XMLSchema" xmlns:p="http://schemas.microsoft.com/office/2006/metadata/properties" xmlns:ns2="9447079b-6283-434a-a5f3-16ad9829d569" xmlns:ns3="57c880e5-0418-46d7-953e-9fc5cb60b5d7" targetNamespace="http://schemas.microsoft.com/office/2006/metadata/properties" ma:root="true" ma:fieldsID="5a5523b41ad14b7891d511884bca3a2b" ns2:_="" ns3:_="">
    <xsd:import namespace="9447079b-6283-434a-a5f3-16ad9829d569"/>
    <xsd:import namespace="57c880e5-0418-46d7-953e-9fc5cb60b5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7079b-6283-434a-a5f3-16ad9829d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880e5-0418-46d7-953e-9fc5cb60b5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F64913-6D32-436D-9868-3FF95B2E9D1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1DD3815-2395-4D96-874C-82CD9228D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47079b-6283-434a-a5f3-16ad9829d569"/>
    <ds:schemaRef ds:uri="57c880e5-0418-46d7-953e-9fc5cb60b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37B523-6527-4C50-A940-DA17F6D7B010}">
  <ds:schemaRefs>
    <ds:schemaRef ds:uri="9447079b-6283-434a-a5f3-16ad9829d56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7c880e5-0418-46d7-953e-9fc5cb60b5d7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39C1BC5-42D4-40C2-A6E8-23D195DE96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 Q M</vt:lpstr>
      <vt:lpstr>'S Q M'!Druckbereich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</cp:lastModifiedBy>
  <cp:lastPrinted>2022-10-05T04:30:42Z</cp:lastPrinted>
  <dcterms:created xsi:type="dcterms:W3CDTF">2015-06-05T18:19:34Z</dcterms:created>
  <dcterms:modified xsi:type="dcterms:W3CDTF">2022-10-16T12:51:05Z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0x010100625C1C24EA0B91439D2FF551197E3D1B</vt:lpwstr>
  </property>
  <property fmtid="{D5CDD505-2E9C-101B-9397-08002B2CF9AE}" pid="3" name="MSIP_Label_e798273d-f5aa-46da-8e10-241f6dcd5f2d_Enabled">
    <vt:lpwstr>true</vt:lpwstr>
  </property>
  <property fmtid="{D5CDD505-2E9C-101B-9397-08002B2CF9AE}" pid="4" name="MSIP_Label_e798273d-f5aa-46da-8e10-241f6dcd5f2d_SetDate">
    <vt:lpwstr>2022-04-17T14:05:01Z</vt:lpwstr>
  </property>
  <property fmtid="{D5CDD505-2E9C-101B-9397-08002B2CF9AE}" pid="5" name="MSIP_Label_e798273d-f5aa-46da-8e10-241f6dcd5f2d_Method">
    <vt:lpwstr>Privileged</vt:lpwstr>
  </property>
  <property fmtid="{D5CDD505-2E9C-101B-9397-08002B2CF9AE}" pid="6" name="MSIP_Label_e798273d-f5aa-46da-8e10-241f6dcd5f2d_Name">
    <vt:lpwstr>e798273d-f5aa-46da-8e10-241f6dcd5f2d</vt:lpwstr>
  </property>
  <property fmtid="{D5CDD505-2E9C-101B-9397-08002B2CF9AE}" pid="7" name="MSIP_Label_e798273d-f5aa-46da-8e10-241f6dcd5f2d_SiteId">
    <vt:lpwstr>c760270c-f3da-4cfa-9737-03808ef5579f</vt:lpwstr>
  </property>
  <property fmtid="{D5CDD505-2E9C-101B-9397-08002B2CF9AE}" pid="8" name="MSIP_Label_e798273d-f5aa-46da-8e10-241f6dcd5f2d_ActionId">
    <vt:lpwstr>32ff6b05-34ab-4bce-8348-48312fc82783</vt:lpwstr>
  </property>
  <property fmtid="{D5CDD505-2E9C-101B-9397-08002B2CF9AE}" pid="9" name="MSIP_Label_e798273d-f5aa-46da-8e10-241f6dcd5f2d_ContentBits">
    <vt:lpwstr>0</vt:lpwstr>
  </property>
</Properties>
</file>