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Puia\Downloads\"/>
    </mc:Choice>
  </mc:AlternateContent>
  <xr:revisionPtr revIDLastSave="0" documentId="13_ncr:1_{1171D79B-ED47-4069-9BBF-6D327D6DDF0F}" xr6:coauthVersionLast="47" xr6:coauthVersionMax="47" xr10:uidLastSave="{00000000-0000-0000-0000-000000000000}"/>
  <bookViews>
    <workbookView xWindow="-98" yWindow="-98" windowWidth="20715" windowHeight="13276" xr2:uid="{EA58EFBD-3FF0-4DEC-990B-537DA086AF2C}"/>
  </bookViews>
  <sheets>
    <sheet name="Gas" sheetId="4" r:id="rId1"/>
    <sheet name="Strom" sheetId="3" r:id="rId2"/>
  </sheets>
  <definedNames>
    <definedName name="ExterneDaten_1" localSheetId="1" hidden="1">Strom!$A$1:$C$68</definedName>
    <definedName name="ExterneDaten_2" localSheetId="0" hidden="1">Gas!$A$1:$C$55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E24" i="4"/>
  <c r="D24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F10" i="3"/>
  <c r="F18" i="3"/>
  <c r="F26" i="3"/>
  <c r="F34" i="3"/>
  <c r="F42" i="3"/>
  <c r="F50" i="3"/>
  <c r="F58" i="3"/>
  <c r="F66" i="3"/>
  <c r="E2" i="3"/>
  <c r="E3" i="3"/>
  <c r="E4" i="3"/>
  <c r="E5" i="3"/>
  <c r="E6" i="3"/>
  <c r="E7" i="3"/>
  <c r="E8" i="3"/>
  <c r="E9" i="3"/>
  <c r="F9" i="3" s="1"/>
  <c r="E10" i="3"/>
  <c r="E11" i="3"/>
  <c r="E12" i="3"/>
  <c r="E13" i="3"/>
  <c r="E14" i="3"/>
  <c r="E15" i="3"/>
  <c r="E16" i="3"/>
  <c r="E17" i="3"/>
  <c r="F17" i="3" s="1"/>
  <c r="E18" i="3"/>
  <c r="E19" i="3"/>
  <c r="E20" i="3"/>
  <c r="E21" i="3"/>
  <c r="E22" i="3"/>
  <c r="E23" i="3"/>
  <c r="E24" i="3"/>
  <c r="E25" i="3"/>
  <c r="F25" i="3" s="1"/>
  <c r="E26" i="3"/>
  <c r="E27" i="3"/>
  <c r="E28" i="3"/>
  <c r="E29" i="3"/>
  <c r="E30" i="3"/>
  <c r="E31" i="3"/>
  <c r="E32" i="3"/>
  <c r="E33" i="3"/>
  <c r="F33" i="3" s="1"/>
  <c r="E34" i="3"/>
  <c r="E35" i="3"/>
  <c r="E36" i="3"/>
  <c r="E37" i="3"/>
  <c r="E38" i="3"/>
  <c r="E39" i="3"/>
  <c r="E40" i="3"/>
  <c r="E41" i="3"/>
  <c r="F41" i="3" s="1"/>
  <c r="E42" i="3"/>
  <c r="E43" i="3"/>
  <c r="E44" i="3"/>
  <c r="E45" i="3"/>
  <c r="E46" i="3"/>
  <c r="E47" i="3"/>
  <c r="E48" i="3"/>
  <c r="E49" i="3"/>
  <c r="F49" i="3" s="1"/>
  <c r="E50" i="3"/>
  <c r="E51" i="3"/>
  <c r="E52" i="3"/>
  <c r="E53" i="3"/>
  <c r="E54" i="3"/>
  <c r="E55" i="3"/>
  <c r="E56" i="3"/>
  <c r="E57" i="3"/>
  <c r="F57" i="3" s="1"/>
  <c r="E58" i="3"/>
  <c r="E59" i="3"/>
  <c r="E60" i="3"/>
  <c r="E61" i="3"/>
  <c r="E62" i="3"/>
  <c r="E63" i="3"/>
  <c r="E64" i="3"/>
  <c r="E65" i="3"/>
  <c r="F65" i="3" s="1"/>
  <c r="E66" i="3"/>
  <c r="E67" i="3"/>
  <c r="D3" i="3"/>
  <c r="F3" i="3" s="1"/>
  <c r="D4" i="3"/>
  <c r="F4" i="3" s="1"/>
  <c r="D5" i="3"/>
  <c r="F5" i="3" s="1"/>
  <c r="D6" i="3"/>
  <c r="F6" i="3" s="1"/>
  <c r="D7" i="3"/>
  <c r="F7" i="3" s="1"/>
  <c r="D8" i="3"/>
  <c r="F8" i="3" s="1"/>
  <c r="D9" i="3"/>
  <c r="D10" i="3"/>
  <c r="D11" i="3"/>
  <c r="F11" i="3" s="1"/>
  <c r="D12" i="3"/>
  <c r="F12" i="3" s="1"/>
  <c r="D13" i="3"/>
  <c r="F13" i="3" s="1"/>
  <c r="D14" i="3"/>
  <c r="F14" i="3" s="1"/>
  <c r="D15" i="3"/>
  <c r="F15" i="3" s="1"/>
  <c r="D16" i="3"/>
  <c r="F16" i="3" s="1"/>
  <c r="D17" i="3"/>
  <c r="D18" i="3"/>
  <c r="D19" i="3"/>
  <c r="F19" i="3" s="1"/>
  <c r="D20" i="3"/>
  <c r="F20" i="3" s="1"/>
  <c r="D21" i="3"/>
  <c r="F21" i="3" s="1"/>
  <c r="D22" i="3"/>
  <c r="F22" i="3" s="1"/>
  <c r="D23" i="3"/>
  <c r="F23" i="3" s="1"/>
  <c r="D24" i="3"/>
  <c r="F24" i="3" s="1"/>
  <c r="D25" i="3"/>
  <c r="D26" i="3"/>
  <c r="D27" i="3"/>
  <c r="F27" i="3" s="1"/>
  <c r="D28" i="3"/>
  <c r="F28" i="3" s="1"/>
  <c r="D29" i="3"/>
  <c r="F29" i="3" s="1"/>
  <c r="D30" i="3"/>
  <c r="F30" i="3" s="1"/>
  <c r="D31" i="3"/>
  <c r="F31" i="3" s="1"/>
  <c r="D32" i="3"/>
  <c r="F32" i="3" s="1"/>
  <c r="D33" i="3"/>
  <c r="D34" i="3"/>
  <c r="D35" i="3"/>
  <c r="F35" i="3" s="1"/>
  <c r="D36" i="3"/>
  <c r="F36" i="3" s="1"/>
  <c r="D37" i="3"/>
  <c r="F37" i="3" s="1"/>
  <c r="D38" i="3"/>
  <c r="F38" i="3" s="1"/>
  <c r="D39" i="3"/>
  <c r="F39" i="3" s="1"/>
  <c r="D40" i="3"/>
  <c r="F40" i="3" s="1"/>
  <c r="D41" i="3"/>
  <c r="D42" i="3"/>
  <c r="D43" i="3"/>
  <c r="F43" i="3" s="1"/>
  <c r="D44" i="3"/>
  <c r="F44" i="3" s="1"/>
  <c r="D45" i="3"/>
  <c r="F45" i="3" s="1"/>
  <c r="D46" i="3"/>
  <c r="F46" i="3" s="1"/>
  <c r="D47" i="3"/>
  <c r="F47" i="3" s="1"/>
  <c r="D48" i="3"/>
  <c r="F48" i="3" s="1"/>
  <c r="D49" i="3"/>
  <c r="D50" i="3"/>
  <c r="D51" i="3"/>
  <c r="F51" i="3" s="1"/>
  <c r="D52" i="3"/>
  <c r="F52" i="3" s="1"/>
  <c r="D53" i="3"/>
  <c r="F53" i="3" s="1"/>
  <c r="D54" i="3"/>
  <c r="F54" i="3" s="1"/>
  <c r="D55" i="3"/>
  <c r="F55" i="3" s="1"/>
  <c r="D56" i="3"/>
  <c r="F56" i="3" s="1"/>
  <c r="D57" i="3"/>
  <c r="D58" i="3"/>
  <c r="D59" i="3"/>
  <c r="F59" i="3" s="1"/>
  <c r="D60" i="3"/>
  <c r="F60" i="3" s="1"/>
  <c r="D61" i="3"/>
  <c r="F61" i="3" s="1"/>
  <c r="D62" i="3"/>
  <c r="F62" i="3" s="1"/>
  <c r="D63" i="3"/>
  <c r="F63" i="3" s="1"/>
  <c r="D64" i="3"/>
  <c r="F64" i="3" s="1"/>
  <c r="D65" i="3"/>
  <c r="D66" i="3"/>
  <c r="D67" i="3"/>
  <c r="F67" i="3" s="1"/>
  <c r="D2" i="3"/>
  <c r="F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B80996E-2ABD-4B73-8BB0-7C3CE6900A8E}" keepAlive="1" name="Abfrage - Gas all" description="Verbindung mit der Abfrage 'Gas all' in der Arbeitsmappe." type="5" refreshedVersion="7" background="1" saveData="1">
    <dbPr connection="Provider=Microsoft.Mashup.OleDb.1;Data Source=$Workbook$;Location=&quot;Gas all&quot;;Extended Properties=&quot;&quot;" command="SELECT * FROM [Gas all]"/>
  </connection>
  <connection id="2" xr16:uid="{4B18EC36-BE6A-405D-A942-A25BA8804393}" keepAlive="1" name="Abfrage - Strom all" description="Verbindung mit der Abfrage 'Strom all' in der Arbeitsmappe." type="5" refreshedVersion="7" background="1" saveData="1">
    <dbPr connection="Provider=Microsoft.Mashup.OleDb.1;Data Source=$Workbook$;Location=&quot;Strom all&quot;;Extended Properties=&quot;&quot;" command="SELECT * FROM [Strom all]"/>
  </connection>
  <connection id="3" xr16:uid="{EDFA51B8-7734-4641-8E21-CF0CD8FAFCE2}" keepAlive="1" name="Abfrage - Strom all (2)" description="Verbindung mit der Abfrage 'Strom all (2)' in der Arbeitsmappe." type="5" refreshedVersion="7" background="1" saveData="1">
    <dbPr connection="Provider=Microsoft.Mashup.OleDb.1;Data Source=$Workbook$;Location=&quot;Strom all (2)&quot;;Extended Properties=&quot;&quot;" command="SELECT * FROM [Strom all (2)]"/>
  </connection>
</connections>
</file>

<file path=xl/sharedStrings.xml><?xml version="1.0" encoding="utf-8"?>
<sst xmlns="http://schemas.openxmlformats.org/spreadsheetml/2006/main" count="12" uniqueCount="6">
  <si>
    <t>Zählerstand</t>
  </si>
  <si>
    <t>Uhrzeit</t>
  </si>
  <si>
    <t>Datum</t>
  </si>
  <si>
    <t>Verbrauch</t>
  </si>
  <si>
    <t>Tage</t>
  </si>
  <si>
    <t>Verbrauch pro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</si>
</sst>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10">
    <dxf>
      <numFmt numFmtId="2" formatCode="0.00"/>
    </dxf>
    <dxf>
      <numFmt numFmtId="2" formatCode="0.00"/>
    </dxf>
    <dxf>
      <numFmt numFmtId="0" formatCode="General"/>
    </dxf>
    <dxf>
      <numFmt numFmtId="164" formatCode="[$-F400]h:mm:ss\ AM/PM"/>
    </dxf>
    <dxf>
      <numFmt numFmtId="19" formatCode="dd/mm/yyyy"/>
    </dxf>
    <dxf>
      <numFmt numFmtId="2" formatCode="0.00"/>
    </dxf>
    <dxf>
      <numFmt numFmtId="2" formatCode="0.00"/>
    </dxf>
    <dxf>
      <numFmt numFmtId="0" formatCode="General"/>
    </dxf>
    <dxf>
      <numFmt numFmtId="164" formatCode="[$-F400]h:mm:ss\ AM/PM"/>
    </dxf>
    <dxf>
      <numFmt numFmtId="165" formatCode="[$-F800]dddd\,\ mmmm\ dd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Gas!$F$1</c:f>
              <c:strCache>
                <c:ptCount val="1"/>
                <c:pt idx="0">
                  <c:v>Verbrauch pro Tag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Gas!$A:$A</c:f>
              <c:strCache>
                <c:ptCount val="55"/>
                <c:pt idx="0">
                  <c:v>Datum</c:v>
                </c:pt>
                <c:pt idx="1">
                  <c:v>Montag, 7. Juni 2021</c:v>
                </c:pt>
                <c:pt idx="2">
                  <c:v>Mittwoch, 2. Juni 2021</c:v>
                </c:pt>
                <c:pt idx="3">
                  <c:v>Freitag, 21. Mai 2021</c:v>
                </c:pt>
                <c:pt idx="4">
                  <c:v>Mittwoch, 12. Mai 2021</c:v>
                </c:pt>
                <c:pt idx="5">
                  <c:v>Dienstag, 4. Mai 2021</c:v>
                </c:pt>
                <c:pt idx="6">
                  <c:v>Dienstag, 27. April 2021</c:v>
                </c:pt>
                <c:pt idx="7">
                  <c:v>Donnerstag, 22. April 2021</c:v>
                </c:pt>
                <c:pt idx="8">
                  <c:v>Dienstag, 20. April 2021</c:v>
                </c:pt>
                <c:pt idx="9">
                  <c:v>Dienstag, 6. April 2021</c:v>
                </c:pt>
                <c:pt idx="10">
                  <c:v>Mittwoch, 31. März 2021</c:v>
                </c:pt>
                <c:pt idx="11">
                  <c:v>Montag, 22. März 2021</c:v>
                </c:pt>
                <c:pt idx="12">
                  <c:v>Sonntag, 14. März 2021</c:v>
                </c:pt>
                <c:pt idx="13">
                  <c:v>Samstag, 13. März 2021</c:v>
                </c:pt>
                <c:pt idx="14">
                  <c:v>Donnerstag, 4. März 2021</c:v>
                </c:pt>
                <c:pt idx="15">
                  <c:v>Sonntag, 28. Februar 2021</c:v>
                </c:pt>
                <c:pt idx="16">
                  <c:v>Montag, 22. Februar 2021</c:v>
                </c:pt>
                <c:pt idx="17">
                  <c:v>Mittwoch, 17. Februar 2021</c:v>
                </c:pt>
                <c:pt idx="18">
                  <c:v>Freitag, 12. Februar 2021</c:v>
                </c:pt>
                <c:pt idx="19">
                  <c:v>Mittwoch, 10. Februar 2021</c:v>
                </c:pt>
                <c:pt idx="20">
                  <c:v>Sonntag, 7. Februar 2021</c:v>
                </c:pt>
                <c:pt idx="21">
                  <c:v>Donnerstag, 4. Februar 2021</c:v>
                </c:pt>
                <c:pt idx="22">
                  <c:v>Montag, 1. Februar 2021</c:v>
                </c:pt>
                <c:pt idx="23">
                  <c:v>Sonntag, 31. Januar 2021</c:v>
                </c:pt>
                <c:pt idx="24">
                  <c:v>Donnerstag, 28. Januar 2021</c:v>
                </c:pt>
                <c:pt idx="25">
                  <c:v>Donnerstag, 21. Januar 2021</c:v>
                </c:pt>
                <c:pt idx="26">
                  <c:v>Samstag, 9. Januar 2021</c:v>
                </c:pt>
                <c:pt idx="27">
                  <c:v>Samstag, 2. Januar 2021</c:v>
                </c:pt>
                <c:pt idx="28">
                  <c:v>Mittwoch, 30. Dezember 2020</c:v>
                </c:pt>
                <c:pt idx="29">
                  <c:v>Sonntag, 20. Dezember 2020</c:v>
                </c:pt>
                <c:pt idx="30">
                  <c:v>Montag, 14. Dezember 2020</c:v>
                </c:pt>
                <c:pt idx="31">
                  <c:v>Montag, 7. Dezember 2020</c:v>
                </c:pt>
                <c:pt idx="32">
                  <c:v>Freitag, 4. Dezember 2020</c:v>
                </c:pt>
                <c:pt idx="33">
                  <c:v>Montag, 16. November 2020</c:v>
                </c:pt>
                <c:pt idx="34">
                  <c:v>Samstag, 14. November 2020</c:v>
                </c:pt>
                <c:pt idx="35">
                  <c:v>Freitag, 6. November 2020</c:v>
                </c:pt>
                <c:pt idx="36">
                  <c:v>Montag, 2. November 2020</c:v>
                </c:pt>
                <c:pt idx="37">
                  <c:v>Donnerstag, 22. Oktober 2020</c:v>
                </c:pt>
                <c:pt idx="38">
                  <c:v>Mittwoch, 21. Oktober 2020</c:v>
                </c:pt>
                <c:pt idx="39">
                  <c:v>Montag, 5. Oktober 2020</c:v>
                </c:pt>
                <c:pt idx="40">
                  <c:v>Sonntag, 27. September 2020</c:v>
                </c:pt>
                <c:pt idx="41">
                  <c:v>Sonntag, 6. September 2020</c:v>
                </c:pt>
                <c:pt idx="42">
                  <c:v>Samstag, 29. August 2020</c:v>
                </c:pt>
                <c:pt idx="43">
                  <c:v>Freitag, 28. August 2020</c:v>
                </c:pt>
                <c:pt idx="44">
                  <c:v>Freitag, 21. August 2020</c:v>
                </c:pt>
                <c:pt idx="45">
                  <c:v>Dienstag, 11. August 2020</c:v>
                </c:pt>
                <c:pt idx="46">
                  <c:v>Sonntag, 9. August 2020</c:v>
                </c:pt>
                <c:pt idx="47">
                  <c:v>Sonntag, 2. August 2020</c:v>
                </c:pt>
                <c:pt idx="48">
                  <c:v>Mittwoch, 22. Juli 2020</c:v>
                </c:pt>
                <c:pt idx="49">
                  <c:v>Freitag, 17. Juli 2020</c:v>
                </c:pt>
                <c:pt idx="50">
                  <c:v>Donnerstag, 2. Juli 2020</c:v>
                </c:pt>
                <c:pt idx="51">
                  <c:v>Montag, 15. Juni 2020</c:v>
                </c:pt>
                <c:pt idx="52">
                  <c:v>Freitag, 20. Dezember 2019</c:v>
                </c:pt>
                <c:pt idx="53">
                  <c:v>Freitag, 14. Juni 2019</c:v>
                </c:pt>
                <c:pt idx="54">
                  <c:v>Samstag, 1. Oktober 2016</c:v>
                </c:pt>
              </c:strCache>
            </c:strRef>
          </c:cat>
          <c:val>
            <c:numRef>
              <c:f>Gas!$F$2:$F$55</c:f>
              <c:numCache>
                <c:formatCode>0.00</c:formatCode>
                <c:ptCount val="54"/>
                <c:pt idx="0">
                  <c:v>1</c:v>
                </c:pt>
                <c:pt idx="1">
                  <c:v>25</c:v>
                </c:pt>
                <c:pt idx="2">
                  <c:v>35.222222222222221</c:v>
                </c:pt>
                <c:pt idx="3">
                  <c:v>39.375</c:v>
                </c:pt>
                <c:pt idx="4">
                  <c:v>52</c:v>
                </c:pt>
                <c:pt idx="5">
                  <c:v>3.6</c:v>
                </c:pt>
                <c:pt idx="6">
                  <c:v>26</c:v>
                </c:pt>
                <c:pt idx="7">
                  <c:v>50.5</c:v>
                </c:pt>
                <c:pt idx="8">
                  <c:v>37.166666666666664</c:v>
                </c:pt>
                <c:pt idx="9">
                  <c:v>41.555555555555557</c:v>
                </c:pt>
                <c:pt idx="10">
                  <c:v>37.5</c:v>
                </c:pt>
                <c:pt idx="11">
                  <c:v>18</c:v>
                </c:pt>
                <c:pt idx="12">
                  <c:v>63.555555555555557</c:v>
                </c:pt>
                <c:pt idx="13">
                  <c:v>50.5</c:v>
                </c:pt>
                <c:pt idx="14">
                  <c:v>39.166666666666664</c:v>
                </c:pt>
                <c:pt idx="15">
                  <c:v>39.200000000000003</c:v>
                </c:pt>
                <c:pt idx="16">
                  <c:v>81.2</c:v>
                </c:pt>
                <c:pt idx="17">
                  <c:v>88</c:v>
                </c:pt>
                <c:pt idx="18">
                  <c:v>61.333333333333336</c:v>
                </c:pt>
                <c:pt idx="19">
                  <c:v>36</c:v>
                </c:pt>
                <c:pt idx="20">
                  <c:v>38</c:v>
                </c:pt>
                <c:pt idx="21">
                  <c:v>53</c:v>
                </c:pt>
                <c:pt idx="22">
                  <c:v>39.333333333333336</c:v>
                </c:pt>
                <c:pt idx="23">
                  <c:v>36.285714285714285</c:v>
                </c:pt>
                <c:pt idx="24">
                  <c:v>70.833333333333329</c:v>
                </c:pt>
                <c:pt idx="25">
                  <c:v>73.571428571428569</c:v>
                </c:pt>
                <c:pt idx="26">
                  <c:v>84.666666666666671</c:v>
                </c:pt>
                <c:pt idx="27">
                  <c:v>7.1</c:v>
                </c:pt>
                <c:pt idx="28">
                  <c:v>55.833333333333336</c:v>
                </c:pt>
                <c:pt idx="29">
                  <c:v>54.142857142857146</c:v>
                </c:pt>
                <c:pt idx="30">
                  <c:v>62.333333333333336</c:v>
                </c:pt>
                <c:pt idx="31">
                  <c:v>0</c:v>
                </c:pt>
                <c:pt idx="32">
                  <c:v>59.5</c:v>
                </c:pt>
                <c:pt idx="33">
                  <c:v>0</c:v>
                </c:pt>
                <c:pt idx="34">
                  <c:v>37.25</c:v>
                </c:pt>
                <c:pt idx="35">
                  <c:v>17.272727272727273</c:v>
                </c:pt>
                <c:pt idx="36">
                  <c:v>51</c:v>
                </c:pt>
                <c:pt idx="37">
                  <c:v>0</c:v>
                </c:pt>
                <c:pt idx="38">
                  <c:v>24</c:v>
                </c:pt>
                <c:pt idx="39">
                  <c:v>5.7619047619047619</c:v>
                </c:pt>
                <c:pt idx="40">
                  <c:v>0</c:v>
                </c:pt>
                <c:pt idx="41">
                  <c:v>4</c:v>
                </c:pt>
                <c:pt idx="42">
                  <c:v>5.8571428571428568</c:v>
                </c:pt>
                <c:pt idx="43">
                  <c:v>4.8</c:v>
                </c:pt>
                <c:pt idx="44">
                  <c:v>3</c:v>
                </c:pt>
                <c:pt idx="45">
                  <c:v>6.8571428571428568</c:v>
                </c:pt>
                <c:pt idx="46">
                  <c:v>3.6363636363636362</c:v>
                </c:pt>
                <c:pt idx="47">
                  <c:v>0.8</c:v>
                </c:pt>
                <c:pt idx="48">
                  <c:v>1.2666666666666666</c:v>
                </c:pt>
                <c:pt idx="49">
                  <c:v>1.5294117647058822</c:v>
                </c:pt>
                <c:pt idx="50">
                  <c:v>21.516853932584269</c:v>
                </c:pt>
                <c:pt idx="51">
                  <c:v>14.02116402116402</c:v>
                </c:pt>
                <c:pt idx="52">
                  <c:v>12.271805273833671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6-4F8B-93B2-618D11832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792911"/>
        <c:axId val="395793327"/>
      </c:lineChart>
      <c:catAx>
        <c:axId val="39579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793327"/>
        <c:crosses val="autoZero"/>
        <c:auto val="1"/>
        <c:lblAlgn val="ctr"/>
        <c:lblOffset val="100"/>
        <c:noMultiLvlLbl val="0"/>
      </c:catAx>
      <c:valAx>
        <c:axId val="39579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792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Strom!$F$1</c:f>
              <c:strCache>
                <c:ptCount val="1"/>
                <c:pt idx="0">
                  <c:v>Verbrauch pro Tag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cat>
            <c:strRef>
              <c:f>Strom!$A:$A</c:f>
              <c:strCache>
                <c:ptCount val="68"/>
                <c:pt idx="0">
                  <c:v>Datum</c:v>
                </c:pt>
                <c:pt idx="1">
                  <c:v>07.06.2021</c:v>
                </c:pt>
                <c:pt idx="2">
                  <c:v>02.06.2021</c:v>
                </c:pt>
                <c:pt idx="3">
                  <c:v>21.05.2021</c:v>
                </c:pt>
                <c:pt idx="4">
                  <c:v>12.05.2021</c:v>
                </c:pt>
                <c:pt idx="5">
                  <c:v>04.05.2021</c:v>
                </c:pt>
                <c:pt idx="6">
                  <c:v>26.04.2021</c:v>
                </c:pt>
                <c:pt idx="7">
                  <c:v>22.04.2021</c:v>
                </c:pt>
                <c:pt idx="8">
                  <c:v>20.04.2021</c:v>
                </c:pt>
                <c:pt idx="9">
                  <c:v>07.04.2021</c:v>
                </c:pt>
                <c:pt idx="10">
                  <c:v>31.03.2021</c:v>
                </c:pt>
                <c:pt idx="11">
                  <c:v>22.03.2021</c:v>
                </c:pt>
                <c:pt idx="12">
                  <c:v>14.03.2021</c:v>
                </c:pt>
                <c:pt idx="13">
                  <c:v>13.03.2021</c:v>
                </c:pt>
                <c:pt idx="14">
                  <c:v>04.03.2021</c:v>
                </c:pt>
                <c:pt idx="15">
                  <c:v>12.02.2021</c:v>
                </c:pt>
                <c:pt idx="16">
                  <c:v>31.01.2021</c:v>
                </c:pt>
                <c:pt idx="17">
                  <c:v>28.01.2021</c:v>
                </c:pt>
                <c:pt idx="18">
                  <c:v>21.01.2021</c:v>
                </c:pt>
                <c:pt idx="19">
                  <c:v>09.01.2021</c:v>
                </c:pt>
                <c:pt idx="20">
                  <c:v>02.01.2021</c:v>
                </c:pt>
                <c:pt idx="21">
                  <c:v>30.12.2020</c:v>
                </c:pt>
                <c:pt idx="22">
                  <c:v>20.12.2020</c:v>
                </c:pt>
                <c:pt idx="23">
                  <c:v>14.12.2020</c:v>
                </c:pt>
                <c:pt idx="24">
                  <c:v>07.12.2020</c:v>
                </c:pt>
                <c:pt idx="25">
                  <c:v>04.12.2020</c:v>
                </c:pt>
                <c:pt idx="26">
                  <c:v>16.11.2020</c:v>
                </c:pt>
                <c:pt idx="27">
                  <c:v>06.11.2020</c:v>
                </c:pt>
                <c:pt idx="28">
                  <c:v>22.10.2020</c:v>
                </c:pt>
                <c:pt idx="29">
                  <c:v>05.10.2020</c:v>
                </c:pt>
                <c:pt idx="30">
                  <c:v>27.09.2020</c:v>
                </c:pt>
                <c:pt idx="31">
                  <c:v>23.09.2020</c:v>
                </c:pt>
                <c:pt idx="32">
                  <c:v>06.09.2020</c:v>
                </c:pt>
                <c:pt idx="33">
                  <c:v>28.08.2020</c:v>
                </c:pt>
                <c:pt idx="34">
                  <c:v>21.08.2020</c:v>
                </c:pt>
                <c:pt idx="35">
                  <c:v>11.08.2020</c:v>
                </c:pt>
                <c:pt idx="36">
                  <c:v>02.08.2020</c:v>
                </c:pt>
                <c:pt idx="37">
                  <c:v>01.08.2020</c:v>
                </c:pt>
                <c:pt idx="38">
                  <c:v>25.07.2020</c:v>
                </c:pt>
                <c:pt idx="39">
                  <c:v>22.07.2020</c:v>
                </c:pt>
                <c:pt idx="40">
                  <c:v>17.07.2020</c:v>
                </c:pt>
                <c:pt idx="41">
                  <c:v>01.07.2020</c:v>
                </c:pt>
                <c:pt idx="42">
                  <c:v>16.06.2020</c:v>
                </c:pt>
                <c:pt idx="43">
                  <c:v>20.12.2019</c:v>
                </c:pt>
                <c:pt idx="44">
                  <c:v>15.07.2019</c:v>
                </c:pt>
                <c:pt idx="45">
                  <c:v>14.06.2019</c:v>
                </c:pt>
                <c:pt idx="46">
                  <c:v>07.10.2018</c:v>
                </c:pt>
                <c:pt idx="47">
                  <c:v>30.05.2018</c:v>
                </c:pt>
                <c:pt idx="48">
                  <c:v>17.01.2018</c:v>
                </c:pt>
                <c:pt idx="49">
                  <c:v>02.11.2017</c:v>
                </c:pt>
                <c:pt idx="50">
                  <c:v>16.10.2017</c:v>
                </c:pt>
                <c:pt idx="51">
                  <c:v>13.10.2017</c:v>
                </c:pt>
                <c:pt idx="52">
                  <c:v>24.09.2017</c:v>
                </c:pt>
                <c:pt idx="53">
                  <c:v>16.07.2017</c:v>
                </c:pt>
                <c:pt idx="54">
                  <c:v>07.07.2017</c:v>
                </c:pt>
                <c:pt idx="55">
                  <c:v>02.07.2017</c:v>
                </c:pt>
                <c:pt idx="56">
                  <c:v>14.06.2017</c:v>
                </c:pt>
                <c:pt idx="57">
                  <c:v>04.06.2017</c:v>
                </c:pt>
                <c:pt idx="58">
                  <c:v>25.05.2017</c:v>
                </c:pt>
                <c:pt idx="59">
                  <c:v>17.04.2017</c:v>
                </c:pt>
                <c:pt idx="60">
                  <c:v>26.03.2017</c:v>
                </c:pt>
                <c:pt idx="61">
                  <c:v>18.02.2017</c:v>
                </c:pt>
                <c:pt idx="62">
                  <c:v>05.02.2017</c:v>
                </c:pt>
                <c:pt idx="63">
                  <c:v>26.01.2017</c:v>
                </c:pt>
                <c:pt idx="64">
                  <c:v>22.01.2017</c:v>
                </c:pt>
                <c:pt idx="65">
                  <c:v>05.01.2017</c:v>
                </c:pt>
                <c:pt idx="66">
                  <c:v>21.12.2016</c:v>
                </c:pt>
                <c:pt idx="67">
                  <c:v>01.10.2016</c:v>
                </c:pt>
              </c:strCache>
            </c:strRef>
          </c:cat>
          <c:val>
            <c:numRef>
              <c:f>Strom!$F$2:$F$68</c:f>
              <c:numCache>
                <c:formatCode>0.00</c:formatCode>
                <c:ptCount val="67"/>
                <c:pt idx="0">
                  <c:v>17.600000000000001</c:v>
                </c:pt>
                <c:pt idx="1">
                  <c:v>60.583333333333336</c:v>
                </c:pt>
                <c:pt idx="2">
                  <c:v>69.444444444444443</c:v>
                </c:pt>
                <c:pt idx="3">
                  <c:v>61.875</c:v>
                </c:pt>
                <c:pt idx="4">
                  <c:v>67.625</c:v>
                </c:pt>
                <c:pt idx="5">
                  <c:v>5.5</c:v>
                </c:pt>
                <c:pt idx="6">
                  <c:v>60</c:v>
                </c:pt>
                <c:pt idx="7">
                  <c:v>67.384615384615387</c:v>
                </c:pt>
                <c:pt idx="8">
                  <c:v>69.571428571428569</c:v>
                </c:pt>
                <c:pt idx="9">
                  <c:v>60</c:v>
                </c:pt>
                <c:pt idx="10">
                  <c:v>13.375</c:v>
                </c:pt>
                <c:pt idx="11">
                  <c:v>19</c:v>
                </c:pt>
                <c:pt idx="12">
                  <c:v>56.555555555555557</c:v>
                </c:pt>
                <c:pt idx="13">
                  <c:v>69.900000000000006</c:v>
                </c:pt>
                <c:pt idx="14">
                  <c:v>68.25</c:v>
                </c:pt>
                <c:pt idx="15">
                  <c:v>12.333333333333334</c:v>
                </c:pt>
                <c:pt idx="16">
                  <c:v>77</c:v>
                </c:pt>
                <c:pt idx="17">
                  <c:v>75.166666666666671</c:v>
                </c:pt>
                <c:pt idx="18">
                  <c:v>80.428571428571431</c:v>
                </c:pt>
                <c:pt idx="19">
                  <c:v>21</c:v>
                </c:pt>
                <c:pt idx="20">
                  <c:v>16.7</c:v>
                </c:pt>
                <c:pt idx="21">
                  <c:v>76</c:v>
                </c:pt>
                <c:pt idx="22">
                  <c:v>64.714285714285708</c:v>
                </c:pt>
                <c:pt idx="23">
                  <c:v>51.333333333333336</c:v>
                </c:pt>
                <c:pt idx="24">
                  <c:v>6</c:v>
                </c:pt>
                <c:pt idx="25">
                  <c:v>13.3</c:v>
                </c:pt>
                <c:pt idx="26">
                  <c:v>32.666666666666664</c:v>
                </c:pt>
                <c:pt idx="27">
                  <c:v>7.117647058823529</c:v>
                </c:pt>
                <c:pt idx="28">
                  <c:v>53.375</c:v>
                </c:pt>
                <c:pt idx="29">
                  <c:v>52.25</c:v>
                </c:pt>
                <c:pt idx="30">
                  <c:v>48.176470588235297</c:v>
                </c:pt>
                <c:pt idx="31">
                  <c:v>8.3333333333333339</c:v>
                </c:pt>
                <c:pt idx="32">
                  <c:v>47.714285714285715</c:v>
                </c:pt>
                <c:pt idx="33">
                  <c:v>51.3</c:v>
                </c:pt>
                <c:pt idx="34">
                  <c:v>51.333333333333336</c:v>
                </c:pt>
                <c:pt idx="35">
                  <c:v>60</c:v>
                </c:pt>
                <c:pt idx="36">
                  <c:v>42.857142857142854</c:v>
                </c:pt>
                <c:pt idx="37">
                  <c:v>6.666666666666667</c:v>
                </c:pt>
                <c:pt idx="38">
                  <c:v>41.4</c:v>
                </c:pt>
                <c:pt idx="39">
                  <c:v>39.125</c:v>
                </c:pt>
                <c:pt idx="40">
                  <c:v>49.2</c:v>
                </c:pt>
                <c:pt idx="41">
                  <c:v>30.502793296089386</c:v>
                </c:pt>
                <c:pt idx="42">
                  <c:v>26.898734177215189</c:v>
                </c:pt>
                <c:pt idx="43">
                  <c:v>39.354838709677416</c:v>
                </c:pt>
                <c:pt idx="44">
                  <c:v>21.08</c:v>
                </c:pt>
                <c:pt idx="45">
                  <c:v>9</c:v>
                </c:pt>
                <c:pt idx="46">
                  <c:v>13.383458646616541</c:v>
                </c:pt>
                <c:pt idx="47">
                  <c:v>26.05263157894737</c:v>
                </c:pt>
                <c:pt idx="48">
                  <c:v>34.705882352941174</c:v>
                </c:pt>
                <c:pt idx="49">
                  <c:v>10</c:v>
                </c:pt>
                <c:pt idx="50">
                  <c:v>34.736842105263158</c:v>
                </c:pt>
                <c:pt idx="51">
                  <c:v>3.1428571428571428</c:v>
                </c:pt>
                <c:pt idx="52">
                  <c:v>3.3333333333333335</c:v>
                </c:pt>
                <c:pt idx="53">
                  <c:v>24</c:v>
                </c:pt>
                <c:pt idx="54">
                  <c:v>12.777777777777779</c:v>
                </c:pt>
                <c:pt idx="55">
                  <c:v>33</c:v>
                </c:pt>
                <c:pt idx="56">
                  <c:v>20</c:v>
                </c:pt>
                <c:pt idx="57">
                  <c:v>40.526315789473685</c:v>
                </c:pt>
                <c:pt idx="58">
                  <c:v>3.1818181818181817</c:v>
                </c:pt>
                <c:pt idx="59">
                  <c:v>2.2222222222222223</c:v>
                </c:pt>
                <c:pt idx="60">
                  <c:v>51.53846153846154</c:v>
                </c:pt>
                <c:pt idx="61">
                  <c:v>2</c:v>
                </c:pt>
                <c:pt idx="62">
                  <c:v>35</c:v>
                </c:pt>
                <c:pt idx="63">
                  <c:v>42.941176470588232</c:v>
                </c:pt>
                <c:pt idx="64">
                  <c:v>16.666666666666668</c:v>
                </c:pt>
                <c:pt idx="65">
                  <c:v>37.654320987654323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D-48B9-86E6-AF253D109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510143"/>
        <c:axId val="1436513887"/>
      </c:lineChart>
      <c:catAx>
        <c:axId val="143651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36513887"/>
        <c:crosses val="autoZero"/>
        <c:auto val="1"/>
        <c:lblAlgn val="ctr"/>
        <c:lblOffset val="100"/>
        <c:noMultiLvlLbl val="0"/>
      </c:catAx>
      <c:valAx>
        <c:axId val="143651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36510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13</xdr:row>
      <xdr:rowOff>161924</xdr:rowOff>
    </xdr:from>
    <xdr:to>
      <xdr:col>15</xdr:col>
      <xdr:colOff>390525</xdr:colOff>
      <xdr:row>29</xdr:row>
      <xdr:rowOff>9524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B378C14-E213-46C4-B590-D747A9283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626688</xdr:colOff>
      <xdr:row>5</xdr:row>
      <xdr:rowOff>55467</xdr:rowOff>
    </xdr:from>
    <xdr:to>
      <xdr:col>18</xdr:col>
      <xdr:colOff>358589</xdr:colOff>
      <xdr:row>23</xdr:row>
      <xdr:rowOff>134471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93E2A19-EEB0-4F39-95B4-BA125A269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1" xr16:uid="{F021DCA8-BDDA-4EF3-8849-2C785E8411D6}" autoFormatId="16" applyNumberFormats="0" applyBorderFormats="0" applyFontFormats="0" applyPatternFormats="0" applyAlignmentFormats="0" applyWidthHeightFormats="0">
  <queryTableRefresh nextId="7" unboundColumnsRight="3">
    <queryTableFields count="6">
      <queryTableField id="1" name="Column1" tableColumnId="1"/>
      <queryTableField id="2" name="Column2" tableColumnId="2"/>
      <queryTableField id="3" name="Column3" tableColumnId="3"/>
      <queryTableField id="4" dataBound="0" tableColumnId="4"/>
      <queryTableField id="5" dataBound="0" tableColumnId="5"/>
      <queryTableField id="6" dataBound="0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2" xr16:uid="{CA3E272C-8219-427B-857D-8A14095D8AD0}" autoFormatId="16" applyNumberFormats="0" applyBorderFormats="0" applyFontFormats="0" applyPatternFormats="0" applyAlignmentFormats="0" applyWidthHeightFormats="0">
  <queryTableRefresh nextId="7" unboundColumnsRight="3">
    <queryTableFields count="6">
      <queryTableField id="1" name="Column1" tableColumnId="1"/>
      <queryTableField id="2" name="Column2" tableColumnId="2"/>
      <queryTableField id="3" name="Column3" tableColumnId="3"/>
      <queryTableField id="4" dataBound="0" tableColumnId="4"/>
      <queryTableField id="5" dataBound="0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C649E3-9633-4675-87FF-7B2067509F9F}" name="Gas_all" displayName="Gas_all" ref="A1:F55" tableType="queryTable" totalsRowShown="0">
  <autoFilter ref="A1:F55" xr:uid="{2EC649E3-9633-4675-87FF-7B2067509F9F}"/>
  <tableColumns count="6">
    <tableColumn id="1" xr3:uid="{71966CEC-44DB-4513-87B0-51F48FDFC8A7}" uniqueName="1" name="Datum" queryTableFieldId="1" dataDxfId="9"/>
    <tableColumn id="2" xr3:uid="{5FBA6971-056D-4B06-A91F-7BE435931365}" uniqueName="2" name="Uhrzeit" queryTableFieldId="2" dataDxfId="8"/>
    <tableColumn id="3" xr3:uid="{B50778BB-FB66-495B-B834-9AFE5696EBCF}" uniqueName="3" name="Zählerstand" queryTableFieldId="3"/>
    <tableColumn id="4" xr3:uid="{8D860B5B-F81A-40C3-AAF6-60F0ED333C3E}" uniqueName="4" name="Verbrauch" queryTableFieldId="4" dataDxfId="7">
      <calculatedColumnFormula>Gas_all[[#This Row],[Zählerstand]]-C3</calculatedColumnFormula>
    </tableColumn>
    <tableColumn id="5" xr3:uid="{C546DDA8-9549-4A30-8E3B-DF120D798350}" uniqueName="5" name="Tage" queryTableFieldId="5" dataDxfId="6">
      <calculatedColumnFormula>Gas_all[[#This Row],[Datum]]-A3</calculatedColumnFormula>
    </tableColumn>
    <tableColumn id="6" xr3:uid="{FF1A32FE-C9AE-4ED4-AC65-0C16A031F666}" uniqueName="6" name="Verbrauch pro Tag" queryTableFieldId="6" dataDxfId="5">
      <calculatedColumnFormula>Gas_all[[#This Row],[Verbrauch]]/Gas_all[[#This Row],[Tage]]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DF13C7-0DF2-4B95-A525-C10369589344}" name="Strom_all" displayName="Strom_all" ref="A1:F68" tableType="queryTable" totalsRowShown="0">
  <autoFilter ref="A1:F68" xr:uid="{ADDF13C7-0DF2-4B95-A525-C10369589344}"/>
  <tableColumns count="6">
    <tableColumn id="1" xr3:uid="{B19C0E79-A880-4FE7-898C-AB2DDA53DDA8}" uniqueName="1" name="Datum" queryTableFieldId="1" dataDxfId="4"/>
    <tableColumn id="2" xr3:uid="{951D3BFB-3753-4588-B9C7-490BDBF681B6}" uniqueName="2" name="Uhrzeit" queryTableFieldId="2" dataDxfId="3"/>
    <tableColumn id="3" xr3:uid="{C7128AB6-893E-44CD-BC2F-348A02FB379F}" uniqueName="3" name="Zählerstand" queryTableFieldId="3"/>
    <tableColumn id="4" xr3:uid="{0A766E7A-A7C9-48B9-8A0A-99096022480C}" uniqueName="4" name="Verbrauch" queryTableFieldId="4" dataDxfId="2">
      <calculatedColumnFormula>Strom_all[[#This Row],[Zählerstand]]-C3</calculatedColumnFormula>
    </tableColumn>
    <tableColumn id="5" xr3:uid="{2531A443-CDFF-4B4B-96E1-BDD58D8C4C08}" uniqueName="5" name="Tage" queryTableFieldId="5" dataDxfId="1">
      <calculatedColumnFormula>Strom_all[[#This Row],[Datum]]-A3</calculatedColumnFormula>
    </tableColumn>
    <tableColumn id="6" xr3:uid="{ABA116C4-B89A-461B-99E0-5A57FB84A4AD}" uniqueName="6" name="Verbrauch pro Tag" queryTableFieldId="6" dataDxfId="0">
      <calculatedColumnFormula>Strom_all[[#This Row],[Verbrauch]]/Strom_all[[#This Row],[Tage]]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4A3D-3F24-4EDB-852D-2F3CE0FC8AB2}">
  <sheetPr codeName="Tabelle2"/>
  <dimension ref="A1:F55"/>
  <sheetViews>
    <sheetView tabSelected="1" topLeftCell="A34" workbookViewId="0">
      <selection activeCell="J5" sqref="J5"/>
    </sheetView>
  </sheetViews>
  <sheetFormatPr baseColWidth="10" defaultRowHeight="14.25" x14ac:dyDescent="0.45"/>
  <cols>
    <col min="1" max="1" width="25.53125" style="4" bestFit="1" customWidth="1"/>
    <col min="2" max="3" width="10.46484375" bestFit="1" customWidth="1"/>
    <col min="6" max="6" width="13" customWidth="1"/>
  </cols>
  <sheetData>
    <row r="1" spans="1:6" x14ac:dyDescent="0.45">
      <c r="A1" s="4" t="s">
        <v>2</v>
      </c>
      <c r="B1" t="s">
        <v>1</v>
      </c>
      <c r="C1" t="s">
        <v>0</v>
      </c>
      <c r="D1" t="s">
        <v>3</v>
      </c>
      <c r="E1" s="3" t="s">
        <v>4</v>
      </c>
      <c r="F1" s="3" t="s">
        <v>5</v>
      </c>
    </row>
    <row r="2" spans="1:6" x14ac:dyDescent="0.45">
      <c r="A2" s="4">
        <v>44354</v>
      </c>
      <c r="B2" s="2">
        <v>0.7319444444444444</v>
      </c>
      <c r="C2">
        <v>181840</v>
      </c>
      <c r="D2">
        <f>Gas_all[[#This Row],[Zählerstand]]-C3</f>
        <v>5</v>
      </c>
      <c r="E2" s="3">
        <f>Gas_all[[#This Row],[Datum]]-A3</f>
        <v>5</v>
      </c>
      <c r="F2" s="3">
        <f>Gas_all[[#This Row],[Verbrauch]]/Gas_all[[#This Row],[Tage]]</f>
        <v>1</v>
      </c>
    </row>
    <row r="3" spans="1:6" x14ac:dyDescent="0.45">
      <c r="A3" s="4">
        <v>44349</v>
      </c>
      <c r="B3" s="2">
        <v>0.95486111111111116</v>
      </c>
      <c r="C3">
        <v>181835</v>
      </c>
      <c r="D3">
        <f>Gas_all[[#This Row],[Zählerstand]]-C4</f>
        <v>300</v>
      </c>
      <c r="E3" s="3">
        <f>Gas_all[[#This Row],[Datum]]-A4</f>
        <v>12</v>
      </c>
      <c r="F3" s="3">
        <f>Gas_all[[#This Row],[Verbrauch]]/Gas_all[[#This Row],[Tage]]</f>
        <v>25</v>
      </c>
    </row>
    <row r="4" spans="1:6" x14ac:dyDescent="0.45">
      <c r="A4" s="4">
        <v>44337</v>
      </c>
      <c r="B4" s="2">
        <v>0.99930555555555556</v>
      </c>
      <c r="C4">
        <v>181535</v>
      </c>
      <c r="D4">
        <f>Gas_all[[#This Row],[Zählerstand]]-C5</f>
        <v>317</v>
      </c>
      <c r="E4" s="3">
        <f>Gas_all[[#This Row],[Datum]]-A5</f>
        <v>9</v>
      </c>
      <c r="F4" s="3">
        <f>Gas_all[[#This Row],[Verbrauch]]/Gas_all[[#This Row],[Tage]]</f>
        <v>35.222222222222221</v>
      </c>
    </row>
    <row r="5" spans="1:6" x14ac:dyDescent="0.45">
      <c r="A5" s="4">
        <v>44328</v>
      </c>
      <c r="B5" s="2">
        <v>0.66319444444444442</v>
      </c>
      <c r="C5">
        <v>181218</v>
      </c>
      <c r="D5">
        <f>Gas_all[[#This Row],[Zählerstand]]-C6</f>
        <v>315</v>
      </c>
      <c r="E5" s="3">
        <f>Gas_all[[#This Row],[Datum]]-A6</f>
        <v>8</v>
      </c>
      <c r="F5" s="3">
        <f>Gas_all[[#This Row],[Verbrauch]]/Gas_all[[#This Row],[Tage]]</f>
        <v>39.375</v>
      </c>
    </row>
    <row r="6" spans="1:6" x14ac:dyDescent="0.45">
      <c r="A6" s="4">
        <v>44320</v>
      </c>
      <c r="B6" s="2">
        <v>0.99652777777777779</v>
      </c>
      <c r="C6">
        <v>180903</v>
      </c>
      <c r="D6">
        <f>Gas_all[[#This Row],[Zählerstand]]-C7</f>
        <v>364</v>
      </c>
      <c r="E6" s="3">
        <f>Gas_all[[#This Row],[Datum]]-A7</f>
        <v>7</v>
      </c>
      <c r="F6" s="3">
        <f>Gas_all[[#This Row],[Verbrauch]]/Gas_all[[#This Row],[Tage]]</f>
        <v>52</v>
      </c>
    </row>
    <row r="7" spans="1:6" x14ac:dyDescent="0.45">
      <c r="A7" s="4">
        <v>44313</v>
      </c>
      <c r="B7" s="2">
        <v>1.4583333333333334E-2</v>
      </c>
      <c r="C7">
        <v>180539</v>
      </c>
      <c r="D7">
        <f>Gas_all[[#This Row],[Zählerstand]]-C8</f>
        <v>18</v>
      </c>
      <c r="E7" s="3">
        <f>Gas_all[[#This Row],[Datum]]-A8</f>
        <v>5</v>
      </c>
      <c r="F7" s="3">
        <f>Gas_all[[#This Row],[Verbrauch]]/Gas_all[[#This Row],[Tage]]</f>
        <v>3.6</v>
      </c>
    </row>
    <row r="8" spans="1:6" x14ac:dyDescent="0.45">
      <c r="A8" s="4">
        <v>44308</v>
      </c>
      <c r="B8" s="2">
        <v>0.36805555555555558</v>
      </c>
      <c r="C8">
        <v>180521</v>
      </c>
      <c r="D8">
        <f>Gas_all[[#This Row],[Zählerstand]]-C9</f>
        <v>52</v>
      </c>
      <c r="E8" s="3">
        <f>Gas_all[[#This Row],[Datum]]-A9</f>
        <v>2</v>
      </c>
      <c r="F8" s="3">
        <f>Gas_all[[#This Row],[Verbrauch]]/Gas_all[[#This Row],[Tage]]</f>
        <v>26</v>
      </c>
    </row>
    <row r="9" spans="1:6" x14ac:dyDescent="0.45">
      <c r="A9" s="4">
        <v>44306</v>
      </c>
      <c r="B9" s="2">
        <v>0.99444444444444446</v>
      </c>
      <c r="C9">
        <v>180469</v>
      </c>
      <c r="D9">
        <f>Gas_all[[#This Row],[Zählerstand]]-C10</f>
        <v>707</v>
      </c>
      <c r="E9" s="3">
        <f>Gas_all[[#This Row],[Datum]]-A10</f>
        <v>14</v>
      </c>
      <c r="F9" s="3">
        <f>Gas_all[[#This Row],[Verbrauch]]/Gas_all[[#This Row],[Tage]]</f>
        <v>50.5</v>
      </c>
    </row>
    <row r="10" spans="1:6" x14ac:dyDescent="0.45">
      <c r="A10" s="4">
        <v>44292</v>
      </c>
      <c r="B10" s="2">
        <v>0.46944444444444444</v>
      </c>
      <c r="C10">
        <v>179762</v>
      </c>
      <c r="D10">
        <f>Gas_all[[#This Row],[Zählerstand]]-C11</f>
        <v>223</v>
      </c>
      <c r="E10" s="3">
        <f>Gas_all[[#This Row],[Datum]]-A11</f>
        <v>6</v>
      </c>
      <c r="F10" s="3">
        <f>Gas_all[[#This Row],[Verbrauch]]/Gas_all[[#This Row],[Tage]]</f>
        <v>37.166666666666664</v>
      </c>
    </row>
    <row r="11" spans="1:6" x14ac:dyDescent="0.45">
      <c r="A11" s="4">
        <v>44286</v>
      </c>
      <c r="B11" s="2">
        <v>0.73958333333333337</v>
      </c>
      <c r="C11">
        <v>179539</v>
      </c>
      <c r="D11">
        <f>Gas_all[[#This Row],[Zählerstand]]-C12</f>
        <v>374</v>
      </c>
      <c r="E11" s="3">
        <f>Gas_all[[#This Row],[Datum]]-A12</f>
        <v>9</v>
      </c>
      <c r="F11" s="3">
        <f>Gas_all[[#This Row],[Verbrauch]]/Gas_all[[#This Row],[Tage]]</f>
        <v>41.555555555555557</v>
      </c>
    </row>
    <row r="12" spans="1:6" x14ac:dyDescent="0.45">
      <c r="A12" s="4">
        <v>44277</v>
      </c>
      <c r="B12" s="2">
        <v>0.65763888888888888</v>
      </c>
      <c r="C12">
        <v>179165</v>
      </c>
      <c r="D12">
        <f>Gas_all[[#This Row],[Zählerstand]]-C13</f>
        <v>300</v>
      </c>
      <c r="E12" s="3">
        <f>Gas_all[[#This Row],[Datum]]-A13</f>
        <v>8</v>
      </c>
      <c r="F12" s="3">
        <f>Gas_all[[#This Row],[Verbrauch]]/Gas_all[[#This Row],[Tage]]</f>
        <v>37.5</v>
      </c>
    </row>
    <row r="13" spans="1:6" x14ac:dyDescent="0.45">
      <c r="A13" s="4">
        <v>44269</v>
      </c>
      <c r="B13" s="2">
        <v>0.37361111111111112</v>
      </c>
      <c r="C13">
        <v>178865</v>
      </c>
      <c r="D13">
        <f>Gas_all[[#This Row],[Zählerstand]]-C14</f>
        <v>18</v>
      </c>
      <c r="E13" s="3">
        <f>Gas_all[[#This Row],[Datum]]-A14</f>
        <v>1</v>
      </c>
      <c r="F13" s="3">
        <f>Gas_all[[#This Row],[Verbrauch]]/Gas_all[[#This Row],[Tage]]</f>
        <v>18</v>
      </c>
    </row>
    <row r="14" spans="1:6" x14ac:dyDescent="0.45">
      <c r="A14" s="4">
        <v>44268</v>
      </c>
      <c r="B14" s="2">
        <v>0.95138888888888884</v>
      </c>
      <c r="C14">
        <v>178847</v>
      </c>
      <c r="D14">
        <f>Gas_all[[#This Row],[Zählerstand]]-C15</f>
        <v>572</v>
      </c>
      <c r="E14" s="3">
        <f>Gas_all[[#This Row],[Datum]]-A15</f>
        <v>9</v>
      </c>
      <c r="F14" s="3">
        <f>Gas_all[[#This Row],[Verbrauch]]/Gas_all[[#This Row],[Tage]]</f>
        <v>63.555555555555557</v>
      </c>
    </row>
    <row r="15" spans="1:6" x14ac:dyDescent="0.45">
      <c r="A15" s="4">
        <v>44259</v>
      </c>
      <c r="B15" s="2">
        <v>0.94791666666666663</v>
      </c>
      <c r="C15">
        <v>178275</v>
      </c>
      <c r="D15">
        <f>Gas_all[[#This Row],[Zählerstand]]-C16</f>
        <v>202</v>
      </c>
      <c r="E15" s="3">
        <f>Gas_all[[#This Row],[Datum]]-A16</f>
        <v>4</v>
      </c>
      <c r="F15" s="3">
        <f>Gas_all[[#This Row],[Verbrauch]]/Gas_all[[#This Row],[Tage]]</f>
        <v>50.5</v>
      </c>
    </row>
    <row r="16" spans="1:6" x14ac:dyDescent="0.45">
      <c r="A16" s="4">
        <v>44255</v>
      </c>
      <c r="B16" s="2">
        <v>0.93402777777777779</v>
      </c>
      <c r="C16">
        <v>178073</v>
      </c>
      <c r="D16">
        <f>Gas_all[[#This Row],[Zählerstand]]-C17</f>
        <v>235</v>
      </c>
      <c r="E16" s="3">
        <f>Gas_all[[#This Row],[Datum]]-A17</f>
        <v>6</v>
      </c>
      <c r="F16" s="3">
        <f>Gas_all[[#This Row],[Verbrauch]]/Gas_all[[#This Row],[Tage]]</f>
        <v>39.166666666666664</v>
      </c>
    </row>
    <row r="17" spans="1:6" x14ac:dyDescent="0.45">
      <c r="A17" s="4">
        <v>44249</v>
      </c>
      <c r="B17" s="2">
        <v>0.9506944444444444</v>
      </c>
      <c r="C17">
        <v>177838</v>
      </c>
      <c r="D17">
        <f>Gas_all[[#This Row],[Zählerstand]]-C18</f>
        <v>196</v>
      </c>
      <c r="E17" s="3">
        <f>Gas_all[[#This Row],[Datum]]-A18</f>
        <v>5</v>
      </c>
      <c r="F17" s="3">
        <f>Gas_all[[#This Row],[Verbrauch]]/Gas_all[[#This Row],[Tage]]</f>
        <v>39.200000000000003</v>
      </c>
    </row>
    <row r="18" spans="1:6" x14ac:dyDescent="0.45">
      <c r="A18" s="4">
        <v>44244</v>
      </c>
      <c r="B18" s="2">
        <v>0.99097222222222225</v>
      </c>
      <c r="C18">
        <v>177642</v>
      </c>
      <c r="D18">
        <f>Gas_all[[#This Row],[Zählerstand]]-C19</f>
        <v>406</v>
      </c>
      <c r="E18" s="3">
        <f>Gas_all[[#This Row],[Datum]]-A19</f>
        <v>5</v>
      </c>
      <c r="F18" s="3">
        <f>Gas_all[[#This Row],[Verbrauch]]/Gas_all[[#This Row],[Tage]]</f>
        <v>81.2</v>
      </c>
    </row>
    <row r="19" spans="1:6" x14ac:dyDescent="0.45">
      <c r="A19" s="4">
        <v>44239</v>
      </c>
      <c r="B19" s="2">
        <v>0.95763888888888893</v>
      </c>
      <c r="C19">
        <v>177236</v>
      </c>
      <c r="D19">
        <f>Gas_all[[#This Row],[Zählerstand]]-C20</f>
        <v>176</v>
      </c>
      <c r="E19" s="3">
        <f>Gas_all[[#This Row],[Datum]]-A20</f>
        <v>2</v>
      </c>
      <c r="F19" s="3">
        <f>Gas_all[[#This Row],[Verbrauch]]/Gas_all[[#This Row],[Tage]]</f>
        <v>88</v>
      </c>
    </row>
    <row r="20" spans="1:6" x14ac:dyDescent="0.45">
      <c r="A20" s="4">
        <v>44237</v>
      </c>
      <c r="B20" s="2">
        <v>0.98263888888888884</v>
      </c>
      <c r="C20">
        <v>177060</v>
      </c>
      <c r="D20">
        <f>Gas_all[[#This Row],[Zählerstand]]-C21</f>
        <v>184</v>
      </c>
      <c r="E20" s="3">
        <f>Gas_all[[#This Row],[Datum]]-A21</f>
        <v>3</v>
      </c>
      <c r="F20" s="3">
        <f>Gas_all[[#This Row],[Verbrauch]]/Gas_all[[#This Row],[Tage]]</f>
        <v>61.333333333333336</v>
      </c>
    </row>
    <row r="21" spans="1:6" x14ac:dyDescent="0.45">
      <c r="A21" s="4">
        <v>44234</v>
      </c>
      <c r="B21" s="2">
        <v>0.99652777777777779</v>
      </c>
      <c r="C21">
        <v>176876</v>
      </c>
      <c r="D21">
        <f>Gas_all[[#This Row],[Zählerstand]]-C22</f>
        <v>108</v>
      </c>
      <c r="E21" s="3">
        <f>Gas_all[[#This Row],[Datum]]-A22</f>
        <v>3</v>
      </c>
      <c r="F21" s="3">
        <f>Gas_all[[#This Row],[Verbrauch]]/Gas_all[[#This Row],[Tage]]</f>
        <v>36</v>
      </c>
    </row>
    <row r="22" spans="1:6" x14ac:dyDescent="0.45">
      <c r="A22" s="4">
        <v>44231</v>
      </c>
      <c r="B22" s="2">
        <v>0.98958333333333337</v>
      </c>
      <c r="C22">
        <v>176768</v>
      </c>
      <c r="D22">
        <f>Gas_all[[#This Row],[Zählerstand]]-C23</f>
        <v>114</v>
      </c>
      <c r="E22" s="3">
        <f>Gas_all[[#This Row],[Datum]]-A23</f>
        <v>3</v>
      </c>
      <c r="F22" s="3">
        <f>Gas_all[[#This Row],[Verbrauch]]/Gas_all[[#This Row],[Tage]]</f>
        <v>38</v>
      </c>
    </row>
    <row r="23" spans="1:6" x14ac:dyDescent="0.45">
      <c r="A23" s="4">
        <v>44228</v>
      </c>
      <c r="B23" s="2">
        <v>0.81041666666666667</v>
      </c>
      <c r="C23">
        <v>176654</v>
      </c>
      <c r="D23">
        <f>Gas_all[[#This Row],[Zählerstand]]-C24</f>
        <v>53</v>
      </c>
      <c r="E23" s="3">
        <f>Gas_all[[#This Row],[Datum]]-A24</f>
        <v>1</v>
      </c>
      <c r="F23" s="3">
        <f>Gas_all[[#This Row],[Verbrauch]]/Gas_all[[#This Row],[Tage]]</f>
        <v>53</v>
      </c>
    </row>
    <row r="24" spans="1:6" x14ac:dyDescent="0.45">
      <c r="A24" s="4">
        <v>44227</v>
      </c>
      <c r="B24" s="2">
        <v>0.70347222222222228</v>
      </c>
      <c r="C24">
        <v>176601</v>
      </c>
      <c r="D24">
        <f>Gas_all[[#This Row],[Zählerstand]]-C25</f>
        <v>118</v>
      </c>
      <c r="E24" s="3">
        <f>Gas_all[[#This Row],[Datum]]-A25</f>
        <v>3</v>
      </c>
      <c r="F24" s="3">
        <f>Gas_all[[#This Row],[Verbrauch]]/Gas_all[[#This Row],[Tage]]</f>
        <v>39.333333333333336</v>
      </c>
    </row>
    <row r="25" spans="1:6" x14ac:dyDescent="0.45">
      <c r="A25" s="4">
        <v>44224</v>
      </c>
      <c r="B25" s="2">
        <v>0.28958333333333336</v>
      </c>
      <c r="C25">
        <v>176483</v>
      </c>
      <c r="D25">
        <f>Gas_all[[#This Row],[Zählerstand]]-C26</f>
        <v>254</v>
      </c>
      <c r="E25" s="3">
        <f>Gas_all[[#This Row],[Datum]]-A26</f>
        <v>7</v>
      </c>
      <c r="F25" s="3">
        <f>Gas_all[[#This Row],[Verbrauch]]/Gas_all[[#This Row],[Tage]]</f>
        <v>36.285714285714285</v>
      </c>
    </row>
    <row r="26" spans="1:6" x14ac:dyDescent="0.45">
      <c r="A26" s="4">
        <v>44217</v>
      </c>
      <c r="B26" s="2">
        <v>0.3263888888888889</v>
      </c>
      <c r="C26">
        <v>176229</v>
      </c>
      <c r="D26">
        <f>Gas_all[[#This Row],[Zählerstand]]-C27</f>
        <v>850</v>
      </c>
      <c r="E26" s="3">
        <f>Gas_all[[#This Row],[Datum]]-A27</f>
        <v>12</v>
      </c>
      <c r="F26" s="3">
        <f>Gas_all[[#This Row],[Verbrauch]]/Gas_all[[#This Row],[Tage]]</f>
        <v>70.833333333333329</v>
      </c>
    </row>
    <row r="27" spans="1:6" x14ac:dyDescent="0.45">
      <c r="A27" s="4">
        <v>44205</v>
      </c>
      <c r="B27" s="2">
        <v>0.68888888888888888</v>
      </c>
      <c r="C27">
        <v>175379</v>
      </c>
      <c r="D27">
        <f>Gas_all[[#This Row],[Zählerstand]]-C28</f>
        <v>515</v>
      </c>
      <c r="E27" s="3">
        <f>Gas_all[[#This Row],[Datum]]-A28</f>
        <v>7</v>
      </c>
      <c r="F27" s="3">
        <f>Gas_all[[#This Row],[Verbrauch]]/Gas_all[[#This Row],[Tage]]</f>
        <v>73.571428571428569</v>
      </c>
    </row>
    <row r="28" spans="1:6" x14ac:dyDescent="0.45">
      <c r="A28" s="4">
        <v>44198</v>
      </c>
      <c r="B28" s="2">
        <v>0.7</v>
      </c>
      <c r="C28">
        <v>174864</v>
      </c>
      <c r="D28">
        <f>Gas_all[[#This Row],[Zählerstand]]-C29</f>
        <v>254</v>
      </c>
      <c r="E28" s="3">
        <f>Gas_all[[#This Row],[Datum]]-A29</f>
        <v>3</v>
      </c>
      <c r="F28" s="3">
        <f>Gas_all[[#This Row],[Verbrauch]]/Gas_all[[#This Row],[Tage]]</f>
        <v>84.666666666666671</v>
      </c>
    </row>
    <row r="29" spans="1:6" x14ac:dyDescent="0.45">
      <c r="A29" s="4">
        <v>44195</v>
      </c>
      <c r="B29" s="2">
        <v>0.46041666666666664</v>
      </c>
      <c r="C29">
        <v>174610</v>
      </c>
      <c r="D29">
        <f>Gas_all[[#This Row],[Zählerstand]]-C30</f>
        <v>71</v>
      </c>
      <c r="E29" s="3">
        <f>Gas_all[[#This Row],[Datum]]-A30</f>
        <v>10</v>
      </c>
      <c r="F29" s="3">
        <f>Gas_all[[#This Row],[Verbrauch]]/Gas_all[[#This Row],[Tage]]</f>
        <v>7.1</v>
      </c>
    </row>
    <row r="30" spans="1:6" x14ac:dyDescent="0.45">
      <c r="A30" s="4">
        <v>44185</v>
      </c>
      <c r="B30" s="2">
        <v>0.92708333333333337</v>
      </c>
      <c r="C30">
        <v>174539</v>
      </c>
      <c r="D30">
        <f>Gas_all[[#This Row],[Zählerstand]]-C31</f>
        <v>335</v>
      </c>
      <c r="E30" s="3">
        <f>Gas_all[[#This Row],[Datum]]-A31</f>
        <v>6</v>
      </c>
      <c r="F30" s="3">
        <f>Gas_all[[#This Row],[Verbrauch]]/Gas_all[[#This Row],[Tage]]</f>
        <v>55.833333333333336</v>
      </c>
    </row>
    <row r="31" spans="1:6" x14ac:dyDescent="0.45">
      <c r="A31" s="4">
        <v>44179</v>
      </c>
      <c r="B31" s="2">
        <v>0.29652777777777778</v>
      </c>
      <c r="C31">
        <v>174204</v>
      </c>
      <c r="D31">
        <f>Gas_all[[#This Row],[Zählerstand]]-C32</f>
        <v>379</v>
      </c>
      <c r="E31" s="3">
        <f>Gas_all[[#This Row],[Datum]]-A32</f>
        <v>7</v>
      </c>
      <c r="F31" s="3">
        <f>Gas_all[[#This Row],[Verbrauch]]/Gas_all[[#This Row],[Tage]]</f>
        <v>54.142857142857146</v>
      </c>
    </row>
    <row r="32" spans="1:6" x14ac:dyDescent="0.45">
      <c r="A32" s="4">
        <v>44172</v>
      </c>
      <c r="B32" s="2">
        <v>0.24166666666666667</v>
      </c>
      <c r="C32">
        <v>173825</v>
      </c>
      <c r="D32">
        <f>Gas_all[[#This Row],[Zählerstand]]-C33</f>
        <v>187</v>
      </c>
      <c r="E32" s="3">
        <f>Gas_all[[#This Row],[Datum]]-A33</f>
        <v>3</v>
      </c>
      <c r="F32" s="3">
        <f>Gas_all[[#This Row],[Verbrauch]]/Gas_all[[#This Row],[Tage]]</f>
        <v>62.333333333333336</v>
      </c>
    </row>
    <row r="33" spans="1:6" x14ac:dyDescent="0.45">
      <c r="A33" s="4">
        <v>44169</v>
      </c>
      <c r="B33" s="2">
        <v>0.79166666666666663</v>
      </c>
      <c r="C33">
        <v>173638</v>
      </c>
      <c r="D33">
        <f>Gas_all[[#This Row],[Zählerstand]]-C34</f>
        <v>0</v>
      </c>
      <c r="E33" s="3">
        <f>Gas_all[[#This Row],[Datum]]-A34</f>
        <v>18</v>
      </c>
      <c r="F33" s="3">
        <f>Gas_all[[#This Row],[Verbrauch]]/Gas_all[[#This Row],[Tage]]</f>
        <v>0</v>
      </c>
    </row>
    <row r="34" spans="1:6" x14ac:dyDescent="0.45">
      <c r="A34" s="4">
        <v>44151</v>
      </c>
      <c r="B34" s="2">
        <v>0.38819444444444445</v>
      </c>
      <c r="C34">
        <v>173638</v>
      </c>
      <c r="D34">
        <f>Gas_all[[#This Row],[Zählerstand]]-C35</f>
        <v>119</v>
      </c>
      <c r="E34" s="3">
        <f>Gas_all[[#This Row],[Datum]]-A35</f>
        <v>2</v>
      </c>
      <c r="F34" s="3">
        <f>Gas_all[[#This Row],[Verbrauch]]/Gas_all[[#This Row],[Tage]]</f>
        <v>59.5</v>
      </c>
    </row>
    <row r="35" spans="1:6" x14ac:dyDescent="0.45">
      <c r="A35" s="4">
        <v>44149</v>
      </c>
      <c r="B35" s="2">
        <v>0.38819444444444445</v>
      </c>
      <c r="C35">
        <v>173519</v>
      </c>
      <c r="D35">
        <f>Gas_all[[#This Row],[Zählerstand]]-C36</f>
        <v>0</v>
      </c>
      <c r="E35" s="3">
        <f>Gas_all[[#This Row],[Datum]]-A36</f>
        <v>8</v>
      </c>
      <c r="F35" s="3">
        <f>Gas_all[[#This Row],[Verbrauch]]/Gas_all[[#This Row],[Tage]]</f>
        <v>0</v>
      </c>
    </row>
    <row r="36" spans="1:6" x14ac:dyDescent="0.45">
      <c r="A36" s="4">
        <v>44141</v>
      </c>
      <c r="B36" s="2">
        <v>0.40625</v>
      </c>
      <c r="C36">
        <v>173519</v>
      </c>
      <c r="D36">
        <f>Gas_all[[#This Row],[Zählerstand]]-C37</f>
        <v>149</v>
      </c>
      <c r="E36" s="3">
        <f>Gas_all[[#This Row],[Datum]]-A37</f>
        <v>4</v>
      </c>
      <c r="F36" s="3">
        <f>Gas_all[[#This Row],[Verbrauch]]/Gas_all[[#This Row],[Tage]]</f>
        <v>37.25</v>
      </c>
    </row>
    <row r="37" spans="1:6" x14ac:dyDescent="0.45">
      <c r="A37" s="4">
        <v>44137</v>
      </c>
      <c r="B37" s="2">
        <v>0.74930555555555556</v>
      </c>
      <c r="C37">
        <v>173370</v>
      </c>
      <c r="D37">
        <f>Gas_all[[#This Row],[Zählerstand]]-C38</f>
        <v>190</v>
      </c>
      <c r="E37" s="3">
        <f>Gas_all[[#This Row],[Datum]]-A38</f>
        <v>11</v>
      </c>
      <c r="F37" s="3">
        <f>Gas_all[[#This Row],[Verbrauch]]/Gas_all[[#This Row],[Tage]]</f>
        <v>17.272727272727273</v>
      </c>
    </row>
    <row r="38" spans="1:6" x14ac:dyDescent="0.45">
      <c r="A38" s="4">
        <v>44126</v>
      </c>
      <c r="B38" s="2">
        <v>0.3298611111111111</v>
      </c>
      <c r="C38">
        <v>173180</v>
      </c>
      <c r="D38">
        <f>Gas_all[[#This Row],[Zählerstand]]-C39</f>
        <v>51</v>
      </c>
      <c r="E38" s="3">
        <f>Gas_all[[#This Row],[Datum]]-A39</f>
        <v>1</v>
      </c>
      <c r="F38" s="3">
        <f>Gas_all[[#This Row],[Verbrauch]]/Gas_all[[#This Row],[Tage]]</f>
        <v>51</v>
      </c>
    </row>
    <row r="39" spans="1:6" x14ac:dyDescent="0.45">
      <c r="A39" s="4">
        <v>44125</v>
      </c>
      <c r="B39" s="2">
        <v>0.83333333333333337</v>
      </c>
      <c r="C39">
        <v>173129</v>
      </c>
      <c r="D39">
        <f>Gas_all[[#This Row],[Zählerstand]]-C40</f>
        <v>0</v>
      </c>
      <c r="E39" s="3">
        <f>Gas_all[[#This Row],[Datum]]-A40</f>
        <v>16</v>
      </c>
      <c r="F39" s="3">
        <f>Gas_all[[#This Row],[Verbrauch]]/Gas_all[[#This Row],[Tage]]</f>
        <v>0</v>
      </c>
    </row>
    <row r="40" spans="1:6" x14ac:dyDescent="0.45">
      <c r="A40" s="4">
        <v>44109</v>
      </c>
      <c r="B40" s="2">
        <v>0.3215277777777778</v>
      </c>
      <c r="C40">
        <v>173129</v>
      </c>
      <c r="D40">
        <f>Gas_all[[#This Row],[Zählerstand]]-C41</f>
        <v>192</v>
      </c>
      <c r="E40" s="3">
        <f>Gas_all[[#This Row],[Datum]]-A41</f>
        <v>8</v>
      </c>
      <c r="F40" s="3">
        <f>Gas_all[[#This Row],[Verbrauch]]/Gas_all[[#This Row],[Tage]]</f>
        <v>24</v>
      </c>
    </row>
    <row r="41" spans="1:6" x14ac:dyDescent="0.45">
      <c r="A41" s="4">
        <v>44101</v>
      </c>
      <c r="B41" s="2">
        <v>0.68472222222222223</v>
      </c>
      <c r="C41">
        <v>172937</v>
      </c>
      <c r="D41">
        <f>Gas_all[[#This Row],[Zählerstand]]-C42</f>
        <v>121</v>
      </c>
      <c r="E41" s="3">
        <f>Gas_all[[#This Row],[Datum]]-A42</f>
        <v>21</v>
      </c>
      <c r="F41" s="3">
        <f>Gas_all[[#This Row],[Verbrauch]]/Gas_all[[#This Row],[Tage]]</f>
        <v>5.7619047619047619</v>
      </c>
    </row>
    <row r="42" spans="1:6" x14ac:dyDescent="0.45">
      <c r="A42" s="4">
        <v>44080</v>
      </c>
      <c r="B42" s="2">
        <v>0.65833333333333333</v>
      </c>
      <c r="C42">
        <v>172816</v>
      </c>
      <c r="D42">
        <f>Gas_all[[#This Row],[Zählerstand]]-C43</f>
        <v>0</v>
      </c>
      <c r="E42" s="3">
        <f>Gas_all[[#This Row],[Datum]]-A43</f>
        <v>8</v>
      </c>
      <c r="F42" s="3">
        <f>Gas_all[[#This Row],[Verbrauch]]/Gas_all[[#This Row],[Tage]]</f>
        <v>0</v>
      </c>
    </row>
    <row r="43" spans="1:6" x14ac:dyDescent="0.45">
      <c r="A43" s="4">
        <v>44072</v>
      </c>
      <c r="B43" s="2">
        <v>0.38263888888888886</v>
      </c>
      <c r="C43">
        <v>172816</v>
      </c>
      <c r="D43">
        <f>Gas_all[[#This Row],[Zählerstand]]-C44</f>
        <v>4</v>
      </c>
      <c r="E43" s="3">
        <f>Gas_all[[#This Row],[Datum]]-A44</f>
        <v>1</v>
      </c>
      <c r="F43" s="3">
        <f>Gas_all[[#This Row],[Verbrauch]]/Gas_all[[#This Row],[Tage]]</f>
        <v>4</v>
      </c>
    </row>
    <row r="44" spans="1:6" x14ac:dyDescent="0.45">
      <c r="A44" s="4">
        <v>44071</v>
      </c>
      <c r="B44" s="2">
        <v>0.90277777777777779</v>
      </c>
      <c r="C44">
        <v>172812</v>
      </c>
      <c r="D44">
        <f>Gas_all[[#This Row],[Zählerstand]]-C45</f>
        <v>41</v>
      </c>
      <c r="E44" s="3">
        <f>Gas_all[[#This Row],[Datum]]-A45</f>
        <v>7</v>
      </c>
      <c r="F44" s="3">
        <f>Gas_all[[#This Row],[Verbrauch]]/Gas_all[[#This Row],[Tage]]</f>
        <v>5.8571428571428568</v>
      </c>
    </row>
    <row r="45" spans="1:6" x14ac:dyDescent="0.45">
      <c r="A45" s="4">
        <v>44064</v>
      </c>
      <c r="B45" s="2">
        <v>0.48749999999999999</v>
      </c>
      <c r="C45">
        <v>172771</v>
      </c>
      <c r="D45">
        <f>Gas_all[[#This Row],[Zählerstand]]-C46</f>
        <v>48</v>
      </c>
      <c r="E45" s="3">
        <f>Gas_all[[#This Row],[Datum]]-A46</f>
        <v>10</v>
      </c>
      <c r="F45" s="3">
        <f>Gas_all[[#This Row],[Verbrauch]]/Gas_all[[#This Row],[Tage]]</f>
        <v>4.8</v>
      </c>
    </row>
    <row r="46" spans="1:6" x14ac:dyDescent="0.45">
      <c r="A46" s="4">
        <v>44054</v>
      </c>
      <c r="B46" s="2">
        <v>0.76180555555555551</v>
      </c>
      <c r="C46">
        <v>172723</v>
      </c>
      <c r="D46">
        <f>Gas_all[[#This Row],[Zählerstand]]-C47</f>
        <v>6</v>
      </c>
      <c r="E46" s="3">
        <f>Gas_all[[#This Row],[Datum]]-A47</f>
        <v>2</v>
      </c>
      <c r="F46" s="3">
        <f>Gas_all[[#This Row],[Verbrauch]]/Gas_all[[#This Row],[Tage]]</f>
        <v>3</v>
      </c>
    </row>
    <row r="47" spans="1:6" x14ac:dyDescent="0.45">
      <c r="A47" s="4">
        <v>44052</v>
      </c>
      <c r="B47" s="2">
        <v>0.6645833333333333</v>
      </c>
      <c r="C47">
        <v>172717</v>
      </c>
      <c r="D47">
        <f>Gas_all[[#This Row],[Zählerstand]]-C48</f>
        <v>48</v>
      </c>
      <c r="E47" s="3">
        <f>Gas_all[[#This Row],[Datum]]-A48</f>
        <v>7</v>
      </c>
      <c r="F47" s="3">
        <f>Gas_all[[#This Row],[Verbrauch]]/Gas_all[[#This Row],[Tage]]</f>
        <v>6.8571428571428568</v>
      </c>
    </row>
    <row r="48" spans="1:6" x14ac:dyDescent="0.45">
      <c r="A48" s="4">
        <v>44045</v>
      </c>
      <c r="B48" s="2">
        <v>0.37986111111111109</v>
      </c>
      <c r="C48">
        <v>172669</v>
      </c>
      <c r="D48">
        <f>Gas_all[[#This Row],[Zählerstand]]-C49</f>
        <v>40</v>
      </c>
      <c r="E48" s="3">
        <f>Gas_all[[#This Row],[Datum]]-A49</f>
        <v>11</v>
      </c>
      <c r="F48" s="3">
        <f>Gas_all[[#This Row],[Verbrauch]]/Gas_all[[#This Row],[Tage]]</f>
        <v>3.6363636363636362</v>
      </c>
    </row>
    <row r="49" spans="1:6" x14ac:dyDescent="0.45">
      <c r="A49" s="4">
        <v>44034</v>
      </c>
      <c r="B49" s="2">
        <v>0.57638888888888884</v>
      </c>
      <c r="C49">
        <v>172629</v>
      </c>
      <c r="D49">
        <f>Gas_all[[#This Row],[Zählerstand]]-C50</f>
        <v>4</v>
      </c>
      <c r="E49" s="3">
        <f>Gas_all[[#This Row],[Datum]]-A50</f>
        <v>5</v>
      </c>
      <c r="F49" s="3">
        <f>Gas_all[[#This Row],[Verbrauch]]/Gas_all[[#This Row],[Tage]]</f>
        <v>0.8</v>
      </c>
    </row>
    <row r="50" spans="1:6" x14ac:dyDescent="0.45">
      <c r="A50" s="4">
        <v>44029</v>
      </c>
      <c r="B50" s="2">
        <v>0.8881944444444444</v>
      </c>
      <c r="C50">
        <v>172625</v>
      </c>
      <c r="D50">
        <f>Gas_all[[#This Row],[Zählerstand]]-C51</f>
        <v>19</v>
      </c>
      <c r="E50" s="3">
        <f>Gas_all[[#This Row],[Datum]]-A51</f>
        <v>15</v>
      </c>
      <c r="F50" s="3">
        <f>Gas_all[[#This Row],[Verbrauch]]/Gas_all[[#This Row],[Tage]]</f>
        <v>1.2666666666666666</v>
      </c>
    </row>
    <row r="51" spans="1:6" x14ac:dyDescent="0.45">
      <c r="A51" s="4">
        <v>44014</v>
      </c>
      <c r="B51" s="2">
        <v>0.46944444444444444</v>
      </c>
      <c r="C51">
        <v>172606</v>
      </c>
      <c r="D51">
        <f>Gas_all[[#This Row],[Zählerstand]]-C52</f>
        <v>26</v>
      </c>
      <c r="E51" s="3">
        <f>Gas_all[[#This Row],[Datum]]-A52</f>
        <v>17</v>
      </c>
      <c r="F51" s="3">
        <f>Gas_all[[#This Row],[Verbrauch]]/Gas_all[[#This Row],[Tage]]</f>
        <v>1.5294117647058822</v>
      </c>
    </row>
    <row r="52" spans="1:6" x14ac:dyDescent="0.45">
      <c r="A52" s="4">
        <v>43997</v>
      </c>
      <c r="B52" s="2">
        <v>0.77152777777777781</v>
      </c>
      <c r="C52">
        <v>172580</v>
      </c>
      <c r="D52">
        <f>Gas_all[[#This Row],[Zählerstand]]-C53</f>
        <v>3830</v>
      </c>
      <c r="E52" s="3">
        <f>Gas_all[[#This Row],[Datum]]-A53</f>
        <v>178</v>
      </c>
      <c r="F52" s="3">
        <f>Gas_all[[#This Row],[Verbrauch]]/Gas_all[[#This Row],[Tage]]</f>
        <v>21.516853932584269</v>
      </c>
    </row>
    <row r="53" spans="1:6" x14ac:dyDescent="0.45">
      <c r="A53" s="4">
        <v>43819</v>
      </c>
      <c r="B53" s="2">
        <v>0.88958333333333328</v>
      </c>
      <c r="C53">
        <v>168750</v>
      </c>
      <c r="D53">
        <f>Gas_all[[#This Row],[Zählerstand]]-C54</f>
        <v>2650</v>
      </c>
      <c r="E53" s="3">
        <f>Gas_all[[#This Row],[Datum]]-A54</f>
        <v>189</v>
      </c>
      <c r="F53" s="3">
        <f>Gas_all[[#This Row],[Verbrauch]]/Gas_all[[#This Row],[Tage]]</f>
        <v>14.02116402116402</v>
      </c>
    </row>
    <row r="54" spans="1:6" x14ac:dyDescent="0.45">
      <c r="A54" s="4">
        <v>43630</v>
      </c>
      <c r="B54" s="2">
        <v>0.89027777777777772</v>
      </c>
      <c r="C54">
        <v>166100</v>
      </c>
      <c r="D54">
        <f>Gas_all[[#This Row],[Zählerstand]]-C55</f>
        <v>12100</v>
      </c>
      <c r="E54" s="3">
        <f>Gas_all[[#This Row],[Datum]]-A55</f>
        <v>986</v>
      </c>
      <c r="F54" s="3">
        <f>Gas_all[[#This Row],[Verbrauch]]/Gas_all[[#This Row],[Tage]]</f>
        <v>12.271805273833671</v>
      </c>
    </row>
    <row r="55" spans="1:6" x14ac:dyDescent="0.45">
      <c r="A55" s="4">
        <v>42644</v>
      </c>
      <c r="B55" s="2">
        <v>0.76944444444444449</v>
      </c>
      <c r="C55">
        <v>154000</v>
      </c>
      <c r="E55" s="3"/>
      <c r="F55" s="3"/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905F-20D9-462B-BB24-6DF7D7ED0E69}">
  <sheetPr codeName="Tabelle3"/>
  <dimension ref="A1:I68"/>
  <sheetViews>
    <sheetView zoomScale="85" zoomScaleNormal="85" workbookViewId="0">
      <selection activeCell="H5" sqref="H5"/>
    </sheetView>
  </sheetViews>
  <sheetFormatPr baseColWidth="10" defaultColWidth="14.86328125" defaultRowHeight="14.25" x14ac:dyDescent="0.45"/>
  <cols>
    <col min="1" max="1" width="14.86328125" style="1"/>
    <col min="5" max="6" width="14.86328125" style="3"/>
  </cols>
  <sheetData>
    <row r="1" spans="1:6" x14ac:dyDescent="0.45">
      <c r="A1" s="1" t="s">
        <v>2</v>
      </c>
      <c r="B1" t="s">
        <v>1</v>
      </c>
      <c r="C1" t="s">
        <v>0</v>
      </c>
      <c r="D1" t="s">
        <v>3</v>
      </c>
      <c r="E1" s="3" t="s">
        <v>4</v>
      </c>
      <c r="F1" s="3" t="s">
        <v>5</v>
      </c>
    </row>
    <row r="2" spans="1:6" x14ac:dyDescent="0.45">
      <c r="A2" s="1">
        <v>44354</v>
      </c>
      <c r="B2" s="2">
        <v>0.7319444444444444</v>
      </c>
      <c r="C2">
        <v>133129</v>
      </c>
      <c r="D2">
        <f>Strom_all[[#This Row],[Zählerstand]]-C3</f>
        <v>88</v>
      </c>
      <c r="E2" s="3">
        <f>Strom_all[[#This Row],[Datum]]-A3</f>
        <v>5</v>
      </c>
      <c r="F2" s="3">
        <f>Strom_all[[#This Row],[Verbrauch]]/Strom_all[[#This Row],[Tage]]</f>
        <v>17.600000000000001</v>
      </c>
    </row>
    <row r="3" spans="1:6" x14ac:dyDescent="0.45">
      <c r="A3" s="1">
        <v>44349</v>
      </c>
      <c r="B3" s="2">
        <v>0.95486111111111116</v>
      </c>
      <c r="C3">
        <v>133041</v>
      </c>
      <c r="D3">
        <f>Strom_all[[#This Row],[Zählerstand]]-C4</f>
        <v>727</v>
      </c>
      <c r="E3" s="3">
        <f>Strom_all[[#This Row],[Datum]]-A4</f>
        <v>12</v>
      </c>
      <c r="F3" s="3">
        <f>Strom_all[[#This Row],[Verbrauch]]/Strom_all[[#This Row],[Tage]]</f>
        <v>60.583333333333336</v>
      </c>
    </row>
    <row r="4" spans="1:6" x14ac:dyDescent="0.45">
      <c r="A4" s="1">
        <v>44337</v>
      </c>
      <c r="B4" s="2">
        <v>0.99930555555555556</v>
      </c>
      <c r="C4">
        <v>132314</v>
      </c>
      <c r="D4">
        <f>Strom_all[[#This Row],[Zählerstand]]-C5</f>
        <v>625</v>
      </c>
      <c r="E4" s="3">
        <f>Strom_all[[#This Row],[Datum]]-A5</f>
        <v>9</v>
      </c>
      <c r="F4" s="3">
        <f>Strom_all[[#This Row],[Verbrauch]]/Strom_all[[#This Row],[Tage]]</f>
        <v>69.444444444444443</v>
      </c>
    </row>
    <row r="5" spans="1:6" x14ac:dyDescent="0.45">
      <c r="A5" s="1">
        <v>44328</v>
      </c>
      <c r="B5" s="2">
        <v>0.66319444444444442</v>
      </c>
      <c r="C5">
        <v>131689</v>
      </c>
      <c r="D5">
        <f>Strom_all[[#This Row],[Zählerstand]]-C6</f>
        <v>495</v>
      </c>
      <c r="E5" s="3">
        <f>Strom_all[[#This Row],[Datum]]-A6</f>
        <v>8</v>
      </c>
      <c r="F5" s="3">
        <f>Strom_all[[#This Row],[Verbrauch]]/Strom_all[[#This Row],[Tage]]</f>
        <v>61.875</v>
      </c>
    </row>
    <row r="6" spans="1:6" x14ac:dyDescent="0.45">
      <c r="A6" s="1">
        <v>44320</v>
      </c>
      <c r="B6" s="2">
        <v>0.99652777777777779</v>
      </c>
      <c r="C6">
        <v>131194</v>
      </c>
      <c r="D6">
        <f>Strom_all[[#This Row],[Zählerstand]]-C7</f>
        <v>541</v>
      </c>
      <c r="E6" s="3">
        <f>Strom_all[[#This Row],[Datum]]-A7</f>
        <v>8</v>
      </c>
      <c r="F6" s="3">
        <f>Strom_all[[#This Row],[Verbrauch]]/Strom_all[[#This Row],[Tage]]</f>
        <v>67.625</v>
      </c>
    </row>
    <row r="7" spans="1:6" x14ac:dyDescent="0.45">
      <c r="A7" s="1">
        <v>44312</v>
      </c>
      <c r="B7" s="2">
        <v>0.99652777777777779</v>
      </c>
      <c r="C7">
        <v>130653</v>
      </c>
      <c r="D7">
        <f>Strom_all[[#This Row],[Zählerstand]]-C8</f>
        <v>22</v>
      </c>
      <c r="E7" s="3">
        <f>Strom_all[[#This Row],[Datum]]-A8</f>
        <v>4</v>
      </c>
      <c r="F7" s="3">
        <f>Strom_all[[#This Row],[Verbrauch]]/Strom_all[[#This Row],[Tage]]</f>
        <v>5.5</v>
      </c>
    </row>
    <row r="8" spans="1:6" x14ac:dyDescent="0.45">
      <c r="A8" s="1">
        <v>44308</v>
      </c>
      <c r="B8" s="2">
        <v>0.36736111111111114</v>
      </c>
      <c r="C8">
        <v>130631</v>
      </c>
      <c r="D8">
        <f>Strom_all[[#This Row],[Zählerstand]]-C9</f>
        <v>120</v>
      </c>
      <c r="E8" s="3">
        <f>Strom_all[[#This Row],[Datum]]-A9</f>
        <v>2</v>
      </c>
      <c r="F8" s="3">
        <f>Strom_all[[#This Row],[Verbrauch]]/Strom_all[[#This Row],[Tage]]</f>
        <v>60</v>
      </c>
    </row>
    <row r="9" spans="1:6" x14ac:dyDescent="0.45">
      <c r="A9" s="1">
        <v>44306</v>
      </c>
      <c r="B9" s="2">
        <v>0.99513888888888891</v>
      </c>
      <c r="C9">
        <v>130511</v>
      </c>
      <c r="D9">
        <f>Strom_all[[#This Row],[Zählerstand]]-C10</f>
        <v>876</v>
      </c>
      <c r="E9" s="3">
        <f>Strom_all[[#This Row],[Datum]]-A10</f>
        <v>13</v>
      </c>
      <c r="F9" s="3">
        <f>Strom_all[[#This Row],[Verbrauch]]/Strom_all[[#This Row],[Tage]]</f>
        <v>67.384615384615387</v>
      </c>
    </row>
    <row r="10" spans="1:6" x14ac:dyDescent="0.45">
      <c r="A10" s="1">
        <v>44293</v>
      </c>
      <c r="B10" s="2">
        <v>0.94305555555555554</v>
      </c>
      <c r="C10">
        <v>129635</v>
      </c>
      <c r="D10">
        <f>Strom_all[[#This Row],[Zählerstand]]-C11</f>
        <v>487</v>
      </c>
      <c r="E10" s="3">
        <f>Strom_all[[#This Row],[Datum]]-A11</f>
        <v>7</v>
      </c>
      <c r="F10" s="3">
        <f>Strom_all[[#This Row],[Verbrauch]]/Strom_all[[#This Row],[Tage]]</f>
        <v>69.571428571428569</v>
      </c>
    </row>
    <row r="11" spans="1:6" x14ac:dyDescent="0.45">
      <c r="A11" s="1">
        <v>44286</v>
      </c>
      <c r="B11" s="2">
        <v>0.74583333333333335</v>
      </c>
      <c r="C11">
        <v>129148</v>
      </c>
      <c r="D11">
        <f>Strom_all[[#This Row],[Zählerstand]]-C12</f>
        <v>540</v>
      </c>
      <c r="E11" s="3">
        <f>Strom_all[[#This Row],[Datum]]-A12</f>
        <v>9</v>
      </c>
      <c r="F11" s="3">
        <f>Strom_all[[#This Row],[Verbrauch]]/Strom_all[[#This Row],[Tage]]</f>
        <v>60</v>
      </c>
    </row>
    <row r="12" spans="1:6" x14ac:dyDescent="0.45">
      <c r="A12" s="1">
        <v>44277</v>
      </c>
      <c r="B12" s="2">
        <v>0.65763888888888888</v>
      </c>
      <c r="C12">
        <v>128608</v>
      </c>
      <c r="D12">
        <f>Strom_all[[#This Row],[Zählerstand]]-C13</f>
        <v>107</v>
      </c>
      <c r="E12" s="3">
        <f>Strom_all[[#This Row],[Datum]]-A13</f>
        <v>8</v>
      </c>
      <c r="F12" s="3">
        <f>Strom_all[[#This Row],[Verbrauch]]/Strom_all[[#This Row],[Tage]]</f>
        <v>13.375</v>
      </c>
    </row>
    <row r="13" spans="1:6" x14ac:dyDescent="0.45">
      <c r="A13" s="1">
        <v>44269</v>
      </c>
      <c r="B13" s="2">
        <v>0.37361111111111112</v>
      </c>
      <c r="C13">
        <v>128501</v>
      </c>
      <c r="D13">
        <f>Strom_all[[#This Row],[Zählerstand]]-C14</f>
        <v>19</v>
      </c>
      <c r="E13" s="3">
        <f>Strom_all[[#This Row],[Datum]]-A14</f>
        <v>1</v>
      </c>
      <c r="F13" s="3">
        <f>Strom_all[[#This Row],[Verbrauch]]/Strom_all[[#This Row],[Tage]]</f>
        <v>19</v>
      </c>
    </row>
    <row r="14" spans="1:6" x14ac:dyDescent="0.45">
      <c r="A14" s="1">
        <v>44268</v>
      </c>
      <c r="B14" s="2">
        <v>0.9506944444444444</v>
      </c>
      <c r="C14">
        <v>128482</v>
      </c>
      <c r="D14">
        <f>Strom_all[[#This Row],[Zählerstand]]-C15</f>
        <v>509</v>
      </c>
      <c r="E14" s="3">
        <f>Strom_all[[#This Row],[Datum]]-A15</f>
        <v>9</v>
      </c>
      <c r="F14" s="3">
        <f>Strom_all[[#This Row],[Verbrauch]]/Strom_all[[#This Row],[Tage]]</f>
        <v>56.555555555555557</v>
      </c>
    </row>
    <row r="15" spans="1:6" x14ac:dyDescent="0.45">
      <c r="A15" s="1">
        <v>44259</v>
      </c>
      <c r="B15" s="2">
        <v>0.94722222222222219</v>
      </c>
      <c r="C15">
        <v>127973</v>
      </c>
      <c r="D15">
        <f>Strom_all[[#This Row],[Zählerstand]]-C16</f>
        <v>1398</v>
      </c>
      <c r="E15" s="3">
        <f>Strom_all[[#This Row],[Datum]]-A16</f>
        <v>20</v>
      </c>
      <c r="F15" s="3">
        <f>Strom_all[[#This Row],[Verbrauch]]/Strom_all[[#This Row],[Tage]]</f>
        <v>69.900000000000006</v>
      </c>
    </row>
    <row r="16" spans="1:6" x14ac:dyDescent="0.45">
      <c r="A16" s="1">
        <v>44239</v>
      </c>
      <c r="B16" s="2">
        <v>0.95833333333333337</v>
      </c>
      <c r="C16">
        <v>126575</v>
      </c>
      <c r="D16">
        <f>Strom_all[[#This Row],[Zählerstand]]-C17</f>
        <v>819</v>
      </c>
      <c r="E16" s="3">
        <f>Strom_all[[#This Row],[Datum]]-A17</f>
        <v>12</v>
      </c>
      <c r="F16" s="3">
        <f>Strom_all[[#This Row],[Verbrauch]]/Strom_all[[#This Row],[Tage]]</f>
        <v>68.25</v>
      </c>
    </row>
    <row r="17" spans="1:9" x14ac:dyDescent="0.45">
      <c r="A17" s="1">
        <v>44227</v>
      </c>
      <c r="B17" s="2">
        <v>0.70416666666666672</v>
      </c>
      <c r="C17">
        <v>125756</v>
      </c>
      <c r="D17">
        <f>Strom_all[[#This Row],[Zählerstand]]-C18</f>
        <v>37</v>
      </c>
      <c r="E17" s="3">
        <f>Strom_all[[#This Row],[Datum]]-A18</f>
        <v>3</v>
      </c>
      <c r="F17" s="3">
        <f>Strom_all[[#This Row],[Verbrauch]]/Strom_all[[#This Row],[Tage]]</f>
        <v>12.333333333333334</v>
      </c>
    </row>
    <row r="18" spans="1:9" x14ac:dyDescent="0.45">
      <c r="A18" s="1">
        <v>44224</v>
      </c>
      <c r="B18" s="2">
        <v>0.28888888888888886</v>
      </c>
      <c r="C18">
        <v>125719</v>
      </c>
      <c r="D18">
        <f>Strom_all[[#This Row],[Zählerstand]]-C19</f>
        <v>539</v>
      </c>
      <c r="E18" s="3">
        <f>Strom_all[[#This Row],[Datum]]-A19</f>
        <v>7</v>
      </c>
      <c r="F18" s="3">
        <f>Strom_all[[#This Row],[Verbrauch]]/Strom_all[[#This Row],[Tage]]</f>
        <v>77</v>
      </c>
    </row>
    <row r="19" spans="1:9" x14ac:dyDescent="0.45">
      <c r="A19" s="1">
        <v>44217</v>
      </c>
      <c r="B19" s="2">
        <v>0.32708333333333334</v>
      </c>
      <c r="C19">
        <v>125180</v>
      </c>
      <c r="D19">
        <f>Strom_all[[#This Row],[Zählerstand]]-C20</f>
        <v>902</v>
      </c>
      <c r="E19" s="3">
        <f>Strom_all[[#This Row],[Datum]]-A20</f>
        <v>12</v>
      </c>
      <c r="F19" s="3">
        <f>Strom_all[[#This Row],[Verbrauch]]/Strom_all[[#This Row],[Tage]]</f>
        <v>75.166666666666671</v>
      </c>
    </row>
    <row r="20" spans="1:9" x14ac:dyDescent="0.45">
      <c r="A20" s="1">
        <v>44205</v>
      </c>
      <c r="B20" s="2">
        <v>0.68819444444444444</v>
      </c>
      <c r="C20">
        <v>124278</v>
      </c>
      <c r="D20">
        <f>Strom_all[[#This Row],[Zählerstand]]-C21</f>
        <v>563</v>
      </c>
      <c r="E20" s="3">
        <f>Strom_all[[#This Row],[Datum]]-A21</f>
        <v>7</v>
      </c>
      <c r="F20" s="3">
        <f>Strom_all[[#This Row],[Verbrauch]]/Strom_all[[#This Row],[Tage]]</f>
        <v>80.428571428571431</v>
      </c>
    </row>
    <row r="21" spans="1:9" x14ac:dyDescent="0.45">
      <c r="A21" s="1">
        <v>44198</v>
      </c>
      <c r="B21" s="2">
        <v>0.7</v>
      </c>
      <c r="C21">
        <v>123715</v>
      </c>
      <c r="D21">
        <f>Strom_all[[#This Row],[Zählerstand]]-C22</f>
        <v>63</v>
      </c>
      <c r="E21" s="3">
        <f>Strom_all[[#This Row],[Datum]]-A22</f>
        <v>3</v>
      </c>
      <c r="F21" s="3">
        <f>Strom_all[[#This Row],[Verbrauch]]/Strom_all[[#This Row],[Tage]]</f>
        <v>21</v>
      </c>
    </row>
    <row r="22" spans="1:9" x14ac:dyDescent="0.45">
      <c r="A22" s="1">
        <v>44195</v>
      </c>
      <c r="B22" s="2">
        <v>0.4597222222222222</v>
      </c>
      <c r="C22">
        <v>123652</v>
      </c>
      <c r="D22">
        <f>Strom_all[[#This Row],[Zählerstand]]-C23</f>
        <v>167</v>
      </c>
      <c r="E22" s="3">
        <f>Strom_all[[#This Row],[Datum]]-A23</f>
        <v>10</v>
      </c>
      <c r="F22" s="3">
        <f>Strom_all[[#This Row],[Verbrauch]]/Strom_all[[#This Row],[Tage]]</f>
        <v>16.7</v>
      </c>
    </row>
    <row r="23" spans="1:9" x14ac:dyDescent="0.45">
      <c r="A23" s="1">
        <v>44185</v>
      </c>
      <c r="B23" s="2">
        <v>0.92708333333333337</v>
      </c>
      <c r="C23">
        <v>123485</v>
      </c>
      <c r="D23">
        <f>Strom_all[[#This Row],[Zählerstand]]-C24</f>
        <v>456</v>
      </c>
      <c r="E23" s="3">
        <f>Strom_all[[#This Row],[Datum]]-A24</f>
        <v>6</v>
      </c>
      <c r="F23" s="3">
        <f>Strom_all[[#This Row],[Verbrauch]]/Strom_all[[#This Row],[Tage]]</f>
        <v>76</v>
      </c>
    </row>
    <row r="24" spans="1:9" x14ac:dyDescent="0.45">
      <c r="A24" s="1">
        <v>44179</v>
      </c>
      <c r="B24" s="2">
        <v>0.29583333333333334</v>
      </c>
      <c r="C24">
        <v>123029</v>
      </c>
      <c r="D24">
        <f>Strom_all[[#This Row],[Zählerstand]]-C25</f>
        <v>453</v>
      </c>
      <c r="E24" s="3">
        <f>Strom_all[[#This Row],[Datum]]-A25</f>
        <v>7</v>
      </c>
      <c r="F24" s="3">
        <f>Strom_all[[#This Row],[Verbrauch]]/Strom_all[[#This Row],[Tage]]</f>
        <v>64.714285714285708</v>
      </c>
    </row>
    <row r="25" spans="1:9" x14ac:dyDescent="0.45">
      <c r="A25" s="1">
        <v>44172</v>
      </c>
      <c r="B25" s="2">
        <v>0.24236111111111111</v>
      </c>
      <c r="C25">
        <v>122576</v>
      </c>
      <c r="D25">
        <f>Strom_all[[#This Row],[Zählerstand]]-C26</f>
        <v>154</v>
      </c>
      <c r="E25" s="3">
        <f>Strom_all[[#This Row],[Datum]]-A26</f>
        <v>3</v>
      </c>
      <c r="F25" s="3">
        <f>Strom_all[[#This Row],[Verbrauch]]/Strom_all[[#This Row],[Tage]]</f>
        <v>51.333333333333336</v>
      </c>
    </row>
    <row r="26" spans="1:9" x14ac:dyDescent="0.45">
      <c r="A26" s="1">
        <v>44169</v>
      </c>
      <c r="B26" s="2">
        <v>0.93402777777777779</v>
      </c>
      <c r="C26">
        <v>122422</v>
      </c>
      <c r="D26">
        <f>Strom_all[[#This Row],[Zählerstand]]-C27</f>
        <v>108</v>
      </c>
      <c r="E26" s="3">
        <f>Strom_all[[#This Row],[Datum]]-A27</f>
        <v>18</v>
      </c>
      <c r="F26" s="3">
        <f>Strom_all[[#This Row],[Verbrauch]]/Strom_all[[#This Row],[Tage]]</f>
        <v>6</v>
      </c>
      <c r="I26" s="1"/>
    </row>
    <row r="27" spans="1:9" x14ac:dyDescent="0.45">
      <c r="A27" s="1">
        <v>44151</v>
      </c>
      <c r="B27" s="2">
        <v>0.3888888888888889</v>
      </c>
      <c r="C27">
        <v>122314</v>
      </c>
      <c r="D27">
        <f>Strom_all[[#This Row],[Zählerstand]]-C28</f>
        <v>133</v>
      </c>
      <c r="E27" s="3">
        <f>Strom_all[[#This Row],[Datum]]-A28</f>
        <v>10</v>
      </c>
      <c r="F27" s="3">
        <f>Strom_all[[#This Row],[Verbrauch]]/Strom_all[[#This Row],[Tage]]</f>
        <v>13.3</v>
      </c>
    </row>
    <row r="28" spans="1:9" x14ac:dyDescent="0.45">
      <c r="A28" s="1">
        <v>44141</v>
      </c>
      <c r="B28" s="2">
        <v>0.40555555555555556</v>
      </c>
      <c r="C28">
        <v>122181</v>
      </c>
      <c r="D28">
        <f>Strom_all[[#This Row],[Zählerstand]]-C29</f>
        <v>490</v>
      </c>
      <c r="E28" s="3">
        <f>Strom_all[[#This Row],[Datum]]-A29</f>
        <v>15</v>
      </c>
      <c r="F28" s="3">
        <f>Strom_all[[#This Row],[Verbrauch]]/Strom_all[[#This Row],[Tage]]</f>
        <v>32.666666666666664</v>
      </c>
    </row>
    <row r="29" spans="1:9" x14ac:dyDescent="0.45">
      <c r="A29" s="1">
        <v>44126</v>
      </c>
      <c r="B29" s="2">
        <v>0.33124999999999999</v>
      </c>
      <c r="C29">
        <v>121691</v>
      </c>
      <c r="D29">
        <f>Strom_all[[#This Row],[Zählerstand]]-C30</f>
        <v>121</v>
      </c>
      <c r="E29" s="3">
        <f>Strom_all[[#This Row],[Datum]]-A30</f>
        <v>17</v>
      </c>
      <c r="F29" s="3">
        <f>Strom_all[[#This Row],[Verbrauch]]/Strom_all[[#This Row],[Tage]]</f>
        <v>7.117647058823529</v>
      </c>
    </row>
    <row r="30" spans="1:9" x14ac:dyDescent="0.45">
      <c r="A30" s="1">
        <v>44109</v>
      </c>
      <c r="B30" s="2">
        <v>0.3215277777777778</v>
      </c>
      <c r="C30">
        <v>121570</v>
      </c>
      <c r="D30">
        <f>Strom_all[[#This Row],[Zählerstand]]-C31</f>
        <v>427</v>
      </c>
      <c r="E30" s="3">
        <f>Strom_all[[#This Row],[Datum]]-A31</f>
        <v>8</v>
      </c>
      <c r="F30" s="3">
        <f>Strom_all[[#This Row],[Verbrauch]]/Strom_all[[#This Row],[Tage]]</f>
        <v>53.375</v>
      </c>
    </row>
    <row r="31" spans="1:9" x14ac:dyDescent="0.45">
      <c r="A31" s="1">
        <v>44101</v>
      </c>
      <c r="B31" s="2">
        <v>0.68541666666666667</v>
      </c>
      <c r="C31">
        <v>121143</v>
      </c>
      <c r="D31">
        <f>Strom_all[[#This Row],[Zählerstand]]-C32</f>
        <v>209</v>
      </c>
      <c r="E31" s="3">
        <f>Strom_all[[#This Row],[Datum]]-A32</f>
        <v>4</v>
      </c>
      <c r="F31" s="3">
        <f>Strom_all[[#This Row],[Verbrauch]]/Strom_all[[#This Row],[Tage]]</f>
        <v>52.25</v>
      </c>
    </row>
    <row r="32" spans="1:9" x14ac:dyDescent="0.45">
      <c r="A32" s="1">
        <v>44097</v>
      </c>
      <c r="B32" s="2">
        <v>0.36666666666666664</v>
      </c>
      <c r="C32">
        <v>120934</v>
      </c>
      <c r="D32">
        <f>Strom_all[[#This Row],[Zählerstand]]-C33</f>
        <v>819</v>
      </c>
      <c r="E32" s="3">
        <f>Strom_all[[#This Row],[Datum]]-A33</f>
        <v>17</v>
      </c>
      <c r="F32" s="3">
        <f>Strom_all[[#This Row],[Verbrauch]]/Strom_all[[#This Row],[Tage]]</f>
        <v>48.176470588235297</v>
      </c>
    </row>
    <row r="33" spans="1:6" x14ac:dyDescent="0.45">
      <c r="A33" s="1">
        <v>44080</v>
      </c>
      <c r="B33" s="2">
        <v>0.65763888888888888</v>
      </c>
      <c r="C33">
        <v>120115</v>
      </c>
      <c r="D33">
        <f>Strom_all[[#This Row],[Zählerstand]]-C34</f>
        <v>75</v>
      </c>
      <c r="E33" s="3">
        <f>Strom_all[[#This Row],[Datum]]-A34</f>
        <v>9</v>
      </c>
      <c r="F33" s="3">
        <f>Strom_all[[#This Row],[Verbrauch]]/Strom_all[[#This Row],[Tage]]</f>
        <v>8.3333333333333339</v>
      </c>
    </row>
    <row r="34" spans="1:6" x14ac:dyDescent="0.45">
      <c r="A34" s="1">
        <v>44071</v>
      </c>
      <c r="B34" s="2">
        <v>0.90208333333333335</v>
      </c>
      <c r="C34">
        <v>120040</v>
      </c>
      <c r="D34">
        <f>Strom_all[[#This Row],[Zählerstand]]-C35</f>
        <v>334</v>
      </c>
      <c r="E34" s="3">
        <f>Strom_all[[#This Row],[Datum]]-A35</f>
        <v>7</v>
      </c>
      <c r="F34" s="3">
        <f>Strom_all[[#This Row],[Verbrauch]]/Strom_all[[#This Row],[Tage]]</f>
        <v>47.714285714285715</v>
      </c>
    </row>
    <row r="35" spans="1:6" x14ac:dyDescent="0.45">
      <c r="A35" s="1">
        <v>44064</v>
      </c>
      <c r="B35" s="2">
        <v>0.48749999999999999</v>
      </c>
      <c r="C35">
        <v>119706</v>
      </c>
      <c r="D35">
        <f>Strom_all[[#This Row],[Zählerstand]]-C36</f>
        <v>513</v>
      </c>
      <c r="E35" s="3">
        <f>Strom_all[[#This Row],[Datum]]-A36</f>
        <v>10</v>
      </c>
      <c r="F35" s="3">
        <f>Strom_all[[#This Row],[Verbrauch]]/Strom_all[[#This Row],[Tage]]</f>
        <v>51.3</v>
      </c>
    </row>
    <row r="36" spans="1:6" x14ac:dyDescent="0.45">
      <c r="A36" s="1">
        <v>44054</v>
      </c>
      <c r="B36" s="2">
        <v>0.76111111111111107</v>
      </c>
      <c r="C36">
        <v>119193</v>
      </c>
      <c r="D36">
        <f>Strom_all[[#This Row],[Zählerstand]]-C37</f>
        <v>462</v>
      </c>
      <c r="E36" s="3">
        <f>Strom_all[[#This Row],[Datum]]-A37</f>
        <v>9</v>
      </c>
      <c r="F36" s="3">
        <f>Strom_all[[#This Row],[Verbrauch]]/Strom_all[[#This Row],[Tage]]</f>
        <v>51.333333333333336</v>
      </c>
    </row>
    <row r="37" spans="1:6" x14ac:dyDescent="0.45">
      <c r="A37" s="1">
        <v>44045</v>
      </c>
      <c r="B37" s="2">
        <v>0.37916666666666665</v>
      </c>
      <c r="C37">
        <v>118731</v>
      </c>
      <c r="D37">
        <f>Strom_all[[#This Row],[Zählerstand]]-C38</f>
        <v>60</v>
      </c>
      <c r="E37" s="3">
        <f>Strom_all[[#This Row],[Datum]]-A38</f>
        <v>1</v>
      </c>
      <c r="F37" s="3">
        <f>Strom_all[[#This Row],[Verbrauch]]/Strom_all[[#This Row],[Tage]]</f>
        <v>60</v>
      </c>
    </row>
    <row r="38" spans="1:6" x14ac:dyDescent="0.45">
      <c r="A38" s="1">
        <v>44044</v>
      </c>
      <c r="B38" s="2">
        <v>0.37291666666666667</v>
      </c>
      <c r="C38">
        <v>118671</v>
      </c>
      <c r="D38">
        <f>Strom_all[[#This Row],[Zählerstand]]-C39</f>
        <v>300</v>
      </c>
      <c r="E38" s="3">
        <f>Strom_all[[#This Row],[Datum]]-A39</f>
        <v>7</v>
      </c>
      <c r="F38" s="3">
        <f>Strom_all[[#This Row],[Verbrauch]]/Strom_all[[#This Row],[Tage]]</f>
        <v>42.857142857142854</v>
      </c>
    </row>
    <row r="39" spans="1:6" x14ac:dyDescent="0.45">
      <c r="A39" s="1">
        <v>44037</v>
      </c>
      <c r="B39" s="2">
        <v>0.65902777777777777</v>
      </c>
      <c r="C39">
        <v>118371</v>
      </c>
      <c r="D39">
        <f>Strom_all[[#This Row],[Zählerstand]]-C40</f>
        <v>20</v>
      </c>
      <c r="E39" s="3">
        <f>Strom_all[[#This Row],[Datum]]-A40</f>
        <v>3</v>
      </c>
      <c r="F39" s="3">
        <f>Strom_all[[#This Row],[Verbrauch]]/Strom_all[[#This Row],[Tage]]</f>
        <v>6.666666666666667</v>
      </c>
    </row>
    <row r="40" spans="1:6" x14ac:dyDescent="0.45">
      <c r="A40" s="1">
        <v>44034</v>
      </c>
      <c r="B40" s="2">
        <v>0.57708333333333328</v>
      </c>
      <c r="C40">
        <v>118351</v>
      </c>
      <c r="D40">
        <f>Strom_all[[#This Row],[Zählerstand]]-C41</f>
        <v>207</v>
      </c>
      <c r="E40" s="3">
        <f>Strom_all[[#This Row],[Datum]]-A41</f>
        <v>5</v>
      </c>
      <c r="F40" s="3">
        <f>Strom_all[[#This Row],[Verbrauch]]/Strom_all[[#This Row],[Tage]]</f>
        <v>41.4</v>
      </c>
    </row>
    <row r="41" spans="1:6" x14ac:dyDescent="0.45">
      <c r="A41" s="1">
        <v>44029</v>
      </c>
      <c r="B41" s="2">
        <v>0.8881944444444444</v>
      </c>
      <c r="C41">
        <v>118144</v>
      </c>
      <c r="D41">
        <f>Strom_all[[#This Row],[Zählerstand]]-C42</f>
        <v>626</v>
      </c>
      <c r="E41" s="3">
        <f>Strom_all[[#This Row],[Datum]]-A42</f>
        <v>16</v>
      </c>
      <c r="F41" s="3">
        <f>Strom_all[[#This Row],[Verbrauch]]/Strom_all[[#This Row],[Tage]]</f>
        <v>39.125</v>
      </c>
    </row>
    <row r="42" spans="1:6" x14ac:dyDescent="0.45">
      <c r="A42" s="1">
        <v>44013</v>
      </c>
      <c r="B42" s="2">
        <v>0.50972222222222219</v>
      </c>
      <c r="C42">
        <v>117518</v>
      </c>
      <c r="D42">
        <f>Strom_all[[#This Row],[Zählerstand]]-C43</f>
        <v>738</v>
      </c>
      <c r="E42" s="3">
        <f>Strom_all[[#This Row],[Datum]]-A43</f>
        <v>15</v>
      </c>
      <c r="F42" s="3">
        <f>Strom_all[[#This Row],[Verbrauch]]/Strom_all[[#This Row],[Tage]]</f>
        <v>49.2</v>
      </c>
    </row>
    <row r="43" spans="1:6" x14ac:dyDescent="0.45">
      <c r="A43" s="1">
        <v>43998</v>
      </c>
      <c r="B43" s="2">
        <v>0.58958333333333335</v>
      </c>
      <c r="C43">
        <v>116780</v>
      </c>
      <c r="D43">
        <f>Strom_all[[#This Row],[Zählerstand]]-C44</f>
        <v>5460</v>
      </c>
      <c r="E43" s="3">
        <f>Strom_all[[#This Row],[Datum]]-A44</f>
        <v>179</v>
      </c>
      <c r="F43" s="3">
        <f>Strom_all[[#This Row],[Verbrauch]]/Strom_all[[#This Row],[Tage]]</f>
        <v>30.502793296089386</v>
      </c>
    </row>
    <row r="44" spans="1:6" x14ac:dyDescent="0.45">
      <c r="A44" s="1">
        <v>43819</v>
      </c>
      <c r="B44" s="2">
        <v>0.58888888888888891</v>
      </c>
      <c r="C44">
        <v>111320</v>
      </c>
      <c r="D44">
        <f>Strom_all[[#This Row],[Zählerstand]]-C45</f>
        <v>4250</v>
      </c>
      <c r="E44" s="3">
        <f>Strom_all[[#This Row],[Datum]]-A45</f>
        <v>158</v>
      </c>
      <c r="F44" s="3">
        <f>Strom_all[[#This Row],[Verbrauch]]/Strom_all[[#This Row],[Tage]]</f>
        <v>26.898734177215189</v>
      </c>
    </row>
    <row r="45" spans="1:6" x14ac:dyDescent="0.45">
      <c r="A45" s="1">
        <v>43661</v>
      </c>
      <c r="B45" s="2">
        <v>0.58888888888888891</v>
      </c>
      <c r="C45">
        <v>107070</v>
      </c>
      <c r="D45">
        <f>Strom_all[[#This Row],[Zählerstand]]-C46</f>
        <v>1220</v>
      </c>
      <c r="E45" s="3">
        <f>Strom_all[[#This Row],[Datum]]-A46</f>
        <v>31</v>
      </c>
      <c r="F45" s="3">
        <f>Strom_all[[#This Row],[Verbrauch]]/Strom_all[[#This Row],[Tage]]</f>
        <v>39.354838709677416</v>
      </c>
    </row>
    <row r="46" spans="1:6" x14ac:dyDescent="0.45">
      <c r="A46" s="1">
        <v>43630</v>
      </c>
      <c r="B46" s="2">
        <v>0.58819444444444446</v>
      </c>
      <c r="C46">
        <v>105850</v>
      </c>
      <c r="D46">
        <f>Strom_all[[#This Row],[Zählerstand]]-C47</f>
        <v>5270</v>
      </c>
      <c r="E46" s="3">
        <f>Strom_all[[#This Row],[Datum]]-A47</f>
        <v>250</v>
      </c>
      <c r="F46" s="3">
        <f>Strom_all[[#This Row],[Verbrauch]]/Strom_all[[#This Row],[Tage]]</f>
        <v>21.08</v>
      </c>
    </row>
    <row r="47" spans="1:6" x14ac:dyDescent="0.45">
      <c r="A47" s="1">
        <v>43380</v>
      </c>
      <c r="B47" s="2">
        <v>0.58750000000000002</v>
      </c>
      <c r="C47">
        <v>100580</v>
      </c>
      <c r="D47">
        <f>Strom_all[[#This Row],[Zählerstand]]-C48</f>
        <v>1170</v>
      </c>
      <c r="E47" s="3">
        <f>Strom_all[[#This Row],[Datum]]-A48</f>
        <v>130</v>
      </c>
      <c r="F47" s="3">
        <f>Strom_all[[#This Row],[Verbrauch]]/Strom_all[[#This Row],[Tage]]</f>
        <v>9</v>
      </c>
    </row>
    <row r="48" spans="1:6" x14ac:dyDescent="0.45">
      <c r="A48" s="1">
        <v>43250</v>
      </c>
      <c r="B48" s="2">
        <v>0.58750000000000002</v>
      </c>
      <c r="C48">
        <v>99410</v>
      </c>
      <c r="D48">
        <f>Strom_all[[#This Row],[Zählerstand]]-C49</f>
        <v>1780</v>
      </c>
      <c r="E48" s="3">
        <f>Strom_all[[#This Row],[Datum]]-A49</f>
        <v>133</v>
      </c>
      <c r="F48" s="3">
        <f>Strom_all[[#This Row],[Verbrauch]]/Strom_all[[#This Row],[Tage]]</f>
        <v>13.383458646616541</v>
      </c>
    </row>
    <row r="49" spans="1:6" x14ac:dyDescent="0.45">
      <c r="A49" s="1">
        <v>43117</v>
      </c>
      <c r="B49" s="2">
        <v>0.58680555555555558</v>
      </c>
      <c r="C49">
        <v>97630</v>
      </c>
      <c r="D49">
        <f>Strom_all[[#This Row],[Zählerstand]]-C50</f>
        <v>1980</v>
      </c>
      <c r="E49" s="3">
        <f>Strom_all[[#This Row],[Datum]]-A50</f>
        <v>76</v>
      </c>
      <c r="F49" s="3">
        <f>Strom_all[[#This Row],[Verbrauch]]/Strom_all[[#This Row],[Tage]]</f>
        <v>26.05263157894737</v>
      </c>
    </row>
    <row r="50" spans="1:6" x14ac:dyDescent="0.45">
      <c r="A50" s="1">
        <v>43041</v>
      </c>
      <c r="B50" s="2">
        <v>0.58611111111111114</v>
      </c>
      <c r="C50">
        <v>95650</v>
      </c>
      <c r="D50">
        <f>Strom_all[[#This Row],[Zählerstand]]-C51</f>
        <v>590</v>
      </c>
      <c r="E50" s="3">
        <f>Strom_all[[#This Row],[Datum]]-A51</f>
        <v>17</v>
      </c>
      <c r="F50" s="3">
        <f>Strom_all[[#This Row],[Verbrauch]]/Strom_all[[#This Row],[Tage]]</f>
        <v>34.705882352941174</v>
      </c>
    </row>
    <row r="51" spans="1:6" x14ac:dyDescent="0.45">
      <c r="A51" s="1">
        <v>43024</v>
      </c>
      <c r="B51" s="2">
        <v>0.5854166666666667</v>
      </c>
      <c r="C51">
        <v>95060</v>
      </c>
      <c r="D51">
        <f>Strom_all[[#This Row],[Zählerstand]]-C52</f>
        <v>30</v>
      </c>
      <c r="E51" s="3">
        <f>Strom_all[[#This Row],[Datum]]-A52</f>
        <v>3</v>
      </c>
      <c r="F51" s="3">
        <f>Strom_all[[#This Row],[Verbrauch]]/Strom_all[[#This Row],[Tage]]</f>
        <v>10</v>
      </c>
    </row>
    <row r="52" spans="1:6" x14ac:dyDescent="0.45">
      <c r="A52" s="1">
        <v>43021</v>
      </c>
      <c r="B52" s="2">
        <v>0.5854166666666667</v>
      </c>
      <c r="C52">
        <v>95030</v>
      </c>
      <c r="D52">
        <f>Strom_all[[#This Row],[Zählerstand]]-C53</f>
        <v>660</v>
      </c>
      <c r="E52" s="3">
        <f>Strom_all[[#This Row],[Datum]]-A53</f>
        <v>19</v>
      </c>
      <c r="F52" s="3">
        <f>Strom_all[[#This Row],[Verbrauch]]/Strom_all[[#This Row],[Tage]]</f>
        <v>34.736842105263158</v>
      </c>
    </row>
    <row r="53" spans="1:6" x14ac:dyDescent="0.45">
      <c r="A53" s="1">
        <v>43002</v>
      </c>
      <c r="B53" s="2">
        <v>0.48680555555555555</v>
      </c>
      <c r="C53">
        <v>94370</v>
      </c>
      <c r="D53">
        <f>Strom_all[[#This Row],[Zählerstand]]-C54</f>
        <v>220</v>
      </c>
      <c r="E53" s="3">
        <f>Strom_all[[#This Row],[Datum]]-A54</f>
        <v>70</v>
      </c>
      <c r="F53" s="3">
        <f>Strom_all[[#This Row],[Verbrauch]]/Strom_all[[#This Row],[Tage]]</f>
        <v>3.1428571428571428</v>
      </c>
    </row>
    <row r="54" spans="1:6" x14ac:dyDescent="0.45">
      <c r="A54" s="1">
        <v>42932</v>
      </c>
      <c r="B54" s="2">
        <v>0.4861111111111111</v>
      </c>
      <c r="C54">
        <v>94150</v>
      </c>
      <c r="D54">
        <f>Strom_all[[#This Row],[Zählerstand]]-C55</f>
        <v>30</v>
      </c>
      <c r="E54" s="3">
        <f>Strom_all[[#This Row],[Datum]]-A55</f>
        <v>9</v>
      </c>
      <c r="F54" s="3">
        <f>Strom_all[[#This Row],[Verbrauch]]/Strom_all[[#This Row],[Tage]]</f>
        <v>3.3333333333333335</v>
      </c>
    </row>
    <row r="55" spans="1:6" x14ac:dyDescent="0.45">
      <c r="A55" s="1">
        <v>42923</v>
      </c>
      <c r="B55" s="2">
        <v>0.48541666666666666</v>
      </c>
      <c r="C55">
        <v>94120</v>
      </c>
      <c r="D55">
        <f>Strom_all[[#This Row],[Zählerstand]]-C56</f>
        <v>120</v>
      </c>
      <c r="E55" s="3">
        <f>Strom_all[[#This Row],[Datum]]-A56</f>
        <v>5</v>
      </c>
      <c r="F55" s="3">
        <f>Strom_all[[#This Row],[Verbrauch]]/Strom_all[[#This Row],[Tage]]</f>
        <v>24</v>
      </c>
    </row>
    <row r="56" spans="1:6" x14ac:dyDescent="0.45">
      <c r="A56" s="1">
        <v>42918</v>
      </c>
      <c r="B56" s="2">
        <v>0.48472222222222222</v>
      </c>
      <c r="C56">
        <v>94000</v>
      </c>
      <c r="D56">
        <f>Strom_all[[#This Row],[Zählerstand]]-C57</f>
        <v>230</v>
      </c>
      <c r="E56" s="3">
        <f>Strom_all[[#This Row],[Datum]]-A57</f>
        <v>18</v>
      </c>
      <c r="F56" s="3">
        <f>Strom_all[[#This Row],[Verbrauch]]/Strom_all[[#This Row],[Tage]]</f>
        <v>12.777777777777779</v>
      </c>
    </row>
    <row r="57" spans="1:6" x14ac:dyDescent="0.45">
      <c r="A57" s="1">
        <v>42900</v>
      </c>
      <c r="B57" s="2">
        <v>0.48472222222222222</v>
      </c>
      <c r="C57">
        <v>93770</v>
      </c>
      <c r="D57">
        <f>Strom_all[[#This Row],[Zählerstand]]-C58</f>
        <v>330</v>
      </c>
      <c r="E57" s="3">
        <f>Strom_all[[#This Row],[Datum]]-A58</f>
        <v>10</v>
      </c>
      <c r="F57" s="3">
        <f>Strom_all[[#This Row],[Verbrauch]]/Strom_all[[#This Row],[Tage]]</f>
        <v>33</v>
      </c>
    </row>
    <row r="58" spans="1:6" x14ac:dyDescent="0.45">
      <c r="A58" s="1">
        <v>42890</v>
      </c>
      <c r="B58" s="2">
        <v>0.48402777777777778</v>
      </c>
      <c r="C58">
        <v>93440</v>
      </c>
      <c r="D58">
        <f>Strom_all[[#This Row],[Zählerstand]]-C59</f>
        <v>200</v>
      </c>
      <c r="E58" s="3">
        <f>Strom_all[[#This Row],[Datum]]-A59</f>
        <v>10</v>
      </c>
      <c r="F58" s="3">
        <f>Strom_all[[#This Row],[Verbrauch]]/Strom_all[[#This Row],[Tage]]</f>
        <v>20</v>
      </c>
    </row>
    <row r="59" spans="1:6" x14ac:dyDescent="0.45">
      <c r="A59" s="1">
        <v>42880</v>
      </c>
      <c r="B59" s="2">
        <v>0.48402777777777778</v>
      </c>
      <c r="C59">
        <v>93240</v>
      </c>
      <c r="D59">
        <f>Strom_all[[#This Row],[Zählerstand]]-C60</f>
        <v>1540</v>
      </c>
      <c r="E59" s="3">
        <f>Strom_all[[#This Row],[Datum]]-A60</f>
        <v>38</v>
      </c>
      <c r="F59" s="3">
        <f>Strom_all[[#This Row],[Verbrauch]]/Strom_all[[#This Row],[Tage]]</f>
        <v>40.526315789473685</v>
      </c>
    </row>
    <row r="60" spans="1:6" x14ac:dyDescent="0.45">
      <c r="A60" s="1">
        <v>42842</v>
      </c>
      <c r="B60" s="2">
        <v>0.4548611111111111</v>
      </c>
      <c r="C60">
        <v>91700</v>
      </c>
      <c r="D60">
        <f>Strom_all[[#This Row],[Zählerstand]]-C61</f>
        <v>70</v>
      </c>
      <c r="E60" s="3">
        <f>Strom_all[[#This Row],[Datum]]-A61</f>
        <v>22</v>
      </c>
      <c r="F60" s="3">
        <f>Strom_all[[#This Row],[Verbrauch]]/Strom_all[[#This Row],[Tage]]</f>
        <v>3.1818181818181817</v>
      </c>
    </row>
    <row r="61" spans="1:6" x14ac:dyDescent="0.45">
      <c r="A61" s="1">
        <v>42820</v>
      </c>
      <c r="B61" s="2">
        <v>0.4548611111111111</v>
      </c>
      <c r="C61">
        <v>91630</v>
      </c>
      <c r="D61">
        <f>Strom_all[[#This Row],[Zählerstand]]-C62</f>
        <v>80</v>
      </c>
      <c r="E61" s="3">
        <f>Strom_all[[#This Row],[Datum]]-A62</f>
        <v>36</v>
      </c>
      <c r="F61" s="3">
        <f>Strom_all[[#This Row],[Verbrauch]]/Strom_all[[#This Row],[Tage]]</f>
        <v>2.2222222222222223</v>
      </c>
    </row>
    <row r="62" spans="1:6" x14ac:dyDescent="0.45">
      <c r="A62" s="1">
        <v>42784</v>
      </c>
      <c r="B62" s="2">
        <v>0.45416666666666666</v>
      </c>
      <c r="C62">
        <v>91550</v>
      </c>
      <c r="D62">
        <f>Strom_all[[#This Row],[Zählerstand]]-C63</f>
        <v>670</v>
      </c>
      <c r="E62" s="3">
        <f>Strom_all[[#This Row],[Datum]]-A63</f>
        <v>13</v>
      </c>
      <c r="F62" s="3">
        <f>Strom_all[[#This Row],[Verbrauch]]/Strom_all[[#This Row],[Tage]]</f>
        <v>51.53846153846154</v>
      </c>
    </row>
    <row r="63" spans="1:6" x14ac:dyDescent="0.45">
      <c r="A63" s="1">
        <v>42771</v>
      </c>
      <c r="B63" s="2">
        <v>0.99444444444444446</v>
      </c>
      <c r="C63">
        <v>90880</v>
      </c>
      <c r="D63">
        <f>Strom_all[[#This Row],[Zählerstand]]-C64</f>
        <v>20</v>
      </c>
      <c r="E63" s="3">
        <f>Strom_all[[#This Row],[Datum]]-A64</f>
        <v>10</v>
      </c>
      <c r="F63" s="3">
        <f>Strom_all[[#This Row],[Verbrauch]]/Strom_all[[#This Row],[Tage]]</f>
        <v>2</v>
      </c>
    </row>
    <row r="64" spans="1:6" x14ac:dyDescent="0.45">
      <c r="A64" s="1">
        <v>42761</v>
      </c>
      <c r="B64" s="2">
        <v>0.99444444444444446</v>
      </c>
      <c r="C64">
        <v>90860</v>
      </c>
      <c r="D64">
        <f>Strom_all[[#This Row],[Zählerstand]]-C65</f>
        <v>140</v>
      </c>
      <c r="E64" s="3">
        <f>Strom_all[[#This Row],[Datum]]-A65</f>
        <v>4</v>
      </c>
      <c r="F64" s="3">
        <f>Strom_all[[#This Row],[Verbrauch]]/Strom_all[[#This Row],[Tage]]</f>
        <v>35</v>
      </c>
    </row>
    <row r="65" spans="1:6" x14ac:dyDescent="0.45">
      <c r="A65" s="1">
        <v>42757</v>
      </c>
      <c r="B65" s="2">
        <v>0.99027777777777781</v>
      </c>
      <c r="C65">
        <v>90720</v>
      </c>
      <c r="D65">
        <f>Strom_all[[#This Row],[Zählerstand]]-C66</f>
        <v>730</v>
      </c>
      <c r="E65" s="3">
        <f>Strom_all[[#This Row],[Datum]]-A66</f>
        <v>17</v>
      </c>
      <c r="F65" s="3">
        <f>Strom_all[[#This Row],[Verbrauch]]/Strom_all[[#This Row],[Tage]]</f>
        <v>42.941176470588232</v>
      </c>
    </row>
    <row r="66" spans="1:6" x14ac:dyDescent="0.45">
      <c r="A66" s="1">
        <v>42740</v>
      </c>
      <c r="B66" s="2">
        <v>0.99027777777777781</v>
      </c>
      <c r="C66">
        <v>89990</v>
      </c>
      <c r="D66">
        <f>Strom_all[[#This Row],[Zählerstand]]-C67</f>
        <v>250</v>
      </c>
      <c r="E66" s="3">
        <f>Strom_all[[#This Row],[Datum]]-A67</f>
        <v>15</v>
      </c>
      <c r="F66" s="3">
        <f>Strom_all[[#This Row],[Verbrauch]]/Strom_all[[#This Row],[Tage]]</f>
        <v>16.666666666666668</v>
      </c>
    </row>
    <row r="67" spans="1:6" x14ac:dyDescent="0.45">
      <c r="A67" s="1">
        <v>42725</v>
      </c>
      <c r="B67" s="2">
        <v>0.98958333333333337</v>
      </c>
      <c r="C67">
        <v>89740</v>
      </c>
      <c r="D67">
        <f>Strom_all[[#This Row],[Zählerstand]]-C68</f>
        <v>3050</v>
      </c>
      <c r="E67" s="3">
        <f>Strom_all[[#This Row],[Datum]]-A68</f>
        <v>81</v>
      </c>
      <c r="F67" s="3">
        <f>Strom_all[[#This Row],[Verbrauch]]/Strom_all[[#This Row],[Tage]]</f>
        <v>37.654320987654323</v>
      </c>
    </row>
    <row r="68" spans="1:6" x14ac:dyDescent="0.45">
      <c r="A68" s="1">
        <v>42644</v>
      </c>
      <c r="B68" s="2">
        <v>0.98750000000000004</v>
      </c>
      <c r="C68">
        <v>86690</v>
      </c>
    </row>
  </sheetData>
  <phoneticPr fontId="1" type="noConversion"/>
  <pageMargins left="0.7" right="0.7" top="0.78740157499999996" bottom="0.78740157499999996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8 D A A B Q S w M E F A A C A A g A 5 Y b R U l o 4 A / + m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N N Y z M T L S M 7 D R h 4 n Z + G b m I e S N g O 4 F y S I J 2 j i X 5 p S U F q X a p a T q u r j a 6 M O 4 N v p Q L 9 g B A F B L A w Q U A A I A C A D l h t F S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5 Y b R U t T H I K A A A Q A A o Q M A A B M A H A B G b 3 J t d W x h c y 9 T Z W N 0 a W 9 u M S 5 t I K I Y A C i g F A A A A A A A A A A A A A A A A A A A A A A A A A A A A O 2 S w U r D Q B C G 7 4 G 8 w 7 C 9 J L A s J F U P F k + p l t 6 U R k + 5 r M l U g 5 v d s j M p S s n b + C a + m F t D p R 5 6 8 y T O Z Z h v 4 J + f n y G s u X U W V m P P Z n E U R / S s P T Y w E S v 2 r g N t j I A r M M h x B K H u e j Q G A y l o q + a u 7 j u 0 n N y 0 B l X h L I e B E l F c V v e E n q r b v t X V H O m F 3 a b 6 E l R B U N W 0 F a m c S i H k 9 S t 7 / a B N j 6 S W T 9 Z 5 l F l + n q d y P D c R C / x 4 t w 1 6 R g / l 2 2 Z v p t S P 4 V z p t a W 1 8 1 3 h T N / Z s E N K R n t y t x M j z Y Q E D h t o N O M g 4 c D z A + e 2 O + b T w J e W L 8 7 U X m 8 Y 0 j h q 7 S k r P / N a a P r N t I L c 3 8 3 q + 7 c g y d P / / z q V 2 S d Q S w E C L Q A U A A I A C A D l h t F S W j g D / 6 Y A A A D 2 A A A A E g A A A A A A A A A A A A A A A A A A A A A A Q 2 9 u Z m l n L 1 B h Y 2 t h Z 2 U u e G 1 s U E s B A i 0 A F A A C A A g A 5 Y b R U l N y O C y b A A A A 4 Q A A A B M A A A A A A A A A A A A A A A A A 8 g A A A F t D b 2 5 0 Z W 5 0 X 1 R 5 c G V z X S 5 4 b W x Q S w E C L Q A U A A I A C A D l h t F S 1 M c g o A A B A A C h A w A A E w A A A A A A A A A A A A A A A A D a A Q A A R m 9 y b X V s Y X M v U 2 V j d G l v b j E u b V B L B Q Y A A A A A A w A D A M I A A A A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n G A A A A A A A A A U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T d H J v b S U y M G F s b D w v S X R l b V B h d G g + P C 9 J d G V t T G 9 j Y X R p b 2 4 + P F N 0 Y W J s Z U V u d H J p Z X M + P E V u d H J 5 I F R 5 c G U 9 I k Z p b G x T d G F 0 d X M i I F Z h b H V l P S J z V 2 F p d G l u Z 0 Z v c k V 4 Y 2 V s U m V m c m V z a C I g L z 4 8 R W 5 0 c n k g V H l w Z T 0 i T m F t Z V V w Z G F 0 Z W R B Z n R l c k Z p b G w i I F Z h b H V l P S J s M C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F b m F i b G V k I i B W Y W x 1 Z T 0 i b D E i I C 8 + P E V u d H J 5 I F R 5 c G U 9 I k Z p b G x D b 2 x 1 b W 5 U e X B l c y I g V m F s d W U 9 I n N D U W 9 E I i A v P j x F b n R y e S B U e X B l P S J G a W x s T G F z d F V w Z G F 0 Z W Q i I F Z h b H V l P S J k M j A y M S 0 w N i 0 x N 1 Q x N D o 1 N T o w N y 4 z M j E 4 N T k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l J l c 3 V s d F R 5 c G U i I F Z h b H V l P S J z R X h j Z X B 0 a W 9 u I i A v P j x F b n R y e S B U e X B l P S J G a W x s T 2 J q Z W N 0 V H l w Z S I g V m F s d W U 9 I n N U Y W J s Z S I g L z 4 8 R W 5 0 c n k g V H l w Z T 0 i Q n V m Z m V y T m V 4 d F J l Z n J l c 2 g i I F Z h b H V l P S J s M S I g L z 4 8 R W 5 0 c n k g V H l w Z T 0 i R m l s b F R h c m d l d C I g V m F s d W U 9 I n N T d H J v b V 9 h b G w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c m 9 t I G F s b C 9 B d X R v U m V t b 3 Z l Z E N v b H V t b n M x L n t D b 2 x 1 b W 4 x L D B 9 J n F 1 b 3 Q 7 L C Z x d W 9 0 O 1 N l Y 3 R p b 2 4 x L 1 N 0 c m 9 t I G F s b C 9 B d X R v U m V t b 3 Z l Z E N v b H V t b n M x L n t D b 2 x 1 b W 4 y L D F 9 J n F 1 b 3 Q 7 L C Z x d W 9 0 O 1 N l Y 3 R p b 2 4 x L 1 N 0 c m 9 t I G F s b C 9 B d X R v U m V t b 3 Z l Z E N v b H V t b n M x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0 c m 9 t I G F s b C 9 B d X R v U m V t b 3 Z l Z E N v b H V t b n M x L n t D b 2 x 1 b W 4 x L D B 9 J n F 1 b 3 Q 7 L C Z x d W 9 0 O 1 N l Y 3 R p b 2 4 x L 1 N 0 c m 9 t I G F s b C 9 B d X R v U m V t b 3 Z l Z E N v b H V t b n M x L n t D b 2 x 1 b W 4 y L D F 9 J n F 1 b 3 Q 7 L C Z x d W 9 0 O 1 N l Y 3 R p b 2 4 x L 1 N 0 c m 9 t I G F s b C 9 B d X R v U m V t b 3 Z l Z E N v b H V t b n M x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Y X M l M j B h b G w 8 L 0 l 0 Z W 1 Q Y X R o P j w v S X R l b U x v Y 2 F 0 a W 9 u P j x T d G F i b G V F b n R y a W V z P j x F b n R y e S B U e X B l P S J G a W x s U 3 R h d H V z I i B W Y W x 1 Z T 0 i c 1 d h a X R p b m d G b 3 J F e G N l b F J l Z n J l c 2 g i I C 8 + P E V u d H J 5 I F R 5 c G U 9 I k 5 h b W V V c G R h d G V k Q W Z 0 Z X J G a W x s I i B W Y W x 1 Z T 0 i b D A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R W 5 h Y m x l Z C I g V m F s d W U 9 I m w x I i A v P j x F b n R y e S B U e X B l P S J G a W x s Q 2 9 s d W 1 u V H l w Z X M i I F Z h b H V l P S J z Q 1 F v R C I g L z 4 8 R W 5 0 c n k g V H l w Z T 0 i R m l s b E x h c 3 R V c G R h d G V k I i B W Y W x 1 Z T 0 i Z D I w M j E t M D Y t M T d U M T Q 6 N T U 6 M D c u M T c x O D U 3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R m l s b E 9 i a m V j d F R 5 c G U i I F Z h b H V l P S J z V G F i b G U i I C 8 + P E V u d H J 5 I F R 5 c G U 9 I k J 1 Z m Z l c k 5 l e H R S Z W Z y Z X N o I i B W Y W x 1 Z T 0 i b D E i I C 8 + P E V u d H J 5 I F R 5 c G U 9 I k Z p b G x U Y X J n Z X Q i I F Z h b H V l P S J z R 2 F z X 2 F s b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F z I G F s b C 9 B d X R v U m V t b 3 Z l Z E N v b H V t b n M x L n t D b 2 x 1 b W 4 x L D B 9 J n F 1 b 3 Q 7 L C Z x d W 9 0 O 1 N l Y 3 R p b 2 4 x L 0 d h c y B h b G w v Q X V 0 b 1 J l b W 9 2 Z W R D b 2 x 1 b W 5 z M S 5 7 Q 2 9 s d W 1 u M i w x f S Z x d W 9 0 O y w m c X V v d D t T Z W N 0 a W 9 u M S 9 H Y X M g Y W x s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2 F z I G F s b C 9 B d X R v U m V t b 3 Z l Z E N v b H V t b n M x L n t D b 2 x 1 b W 4 x L D B 9 J n F 1 b 3 Q 7 L C Z x d W 9 0 O 1 N l Y 3 R p b 2 4 x L 0 d h c y B h b G w v Q X V 0 b 1 J l b W 9 2 Z W R D b 2 x 1 b W 5 z M S 5 7 Q 2 9 s d W 1 u M i w x f S Z x d W 9 0 O y w m c X V v d D t T Z W N 0 a W 9 u M S 9 H Y X M g Y W x s L 0 F 1 d G 9 S Z W 1 v d m V k Q 2 9 s d W 1 u c z E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0 c m 9 t J T I w Y W x s J T I w K D I p P C 9 J d G V t U G F 0 a D 4 8 L 0 l 0 Z W 1 M b 2 N h d G l v b j 4 8 U 3 R h Y m x l R W 5 0 c m l l c z 4 8 R W 5 0 c n k g V H l w Z T 0 i Q W R k Z W R U b 0 R h d G F N b 2 R l b C I g V m F s d W U 9 I m w w I i A v P j x F b n R y e S B U e X B l P S J S Z X N 1 b H R U e X B l I i B W Y W x 1 Z T 0 i c 0 V 4 Y 2 V w d G l v b i I g L z 4 8 R W 5 0 c n k g V H l w Z T 0 i R m l s b E N v d W 5 0 I i B W Y W x 1 Z T 0 i b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3 V D E 1 O j U 2 O j M w L j Y 1 O D M 5 M j F a I i A v P j x F b n R y e S B U e X B l P S J G a W x s Q 2 9 s d W 1 u V H l w Z X M i I F Z h b H V l P S J z Q 1 F v R C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R y b 2 0 g Y W x s L 0 F 1 d G 9 S Z W 1 v d m V k Q 2 9 s d W 1 u c z E u e 0 N v b H V t b j E s M H 0 m c X V v d D s s J n F 1 b 3 Q 7 U 2 V j d G l v b j E v U 3 R y b 2 0 g Y W x s L 0 F 1 d G 9 S Z W 1 v d m V k Q 2 9 s d W 1 u c z E u e 0 N v b H V t b j I s M X 0 m c X V v d D s s J n F 1 b 3 Q 7 U 2 V j d G l v b j E v U 3 R y b 2 0 g Y W x s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R y b 2 0 g Y W x s L 0 F 1 d G 9 S Z W 1 v d m V k Q 2 9 s d W 1 u c z E u e 0 N v b H V t b j E s M H 0 m c X V v d D s s J n F 1 b 3 Q 7 U 2 V j d G l v b j E v U 3 R y b 2 0 g Y W x s L 0 F 1 d G 9 S Z W 1 v d m V k Q 2 9 s d W 1 u c z E u e 0 N v b H V t b j I s M X 0 m c X V v d D s s J n F 1 b 3 Q 7 U 2 V j d G l v b j E v U 3 R y b 2 0 g Y W x s L 0 F 1 d G 9 S Z W 1 v d m V k Q 2 9 s d W 1 u c z E u e 0 N v b H V t b j M s M n 0 m c X V v d D t d L C Z x d W 9 0 O 1 J l b G F 0 a W 9 u c 2 h p c E l u Z m 8 m c X V v d D s 6 W 1 1 9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R y b 2 0 l M j B h b G w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y b 2 0 l M j B h b G w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z J T I w Y W x s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y U y M G F s b C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H J v b S U y M G F s b C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H J v b S U y M G F s b C U y M C g y K S 9 H Z S V D M y V B N G 5 k Z X J 0 Z X I l M j B U e X A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d d E 3 u Y a 8 F H r M N y J V u A I Y g A A A A A A g A A A A A A E G Y A A A A B A A A g A A A A d z x F v 9 V Z j x j u C d o t z N G 9 O C I u z 3 g K Q D o F O P o J e l U P 5 r s A A A A A D o A A A A A C A A A g A A A A u G g W z h X j S K 0 / 3 b L S 4 3 E Z R F o k e 5 c w E v i 2 H 6 r z t x / L T J V Q A A A A T n y + r E p / C 5 o 7 b O 1 u o I e I Q K 6 I w 0 9 I V G R E B G Q b a e D j q i d e p 0 M n o U s 3 i u G e b x Q U t N v c e C t + T 4 d 6 I o x i Z p o i M a B t e k m V X 7 k G V k v k V 2 P E N X i T Y D t A A A A A Y a Y f g k H r O / y M D J E k J O J n m c A q 4 s 0 W W 5 y o P z 4 R P q A T 4 S m U y H I n Y + T r y h J C B 8 7 1 n w h P u j / E O H H p S D i H 2 e Y b x e B b S g = = < / D a t a M a s h u p > 
</file>

<file path=customXml/itemProps1.xml><?xml version="1.0" encoding="utf-8"?>
<ds:datastoreItem xmlns:ds="http://schemas.openxmlformats.org/officeDocument/2006/customXml" ds:itemID="{9D2171DB-49B8-4A49-BBCE-A4500B307E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Gas</vt:lpstr>
      <vt:lpstr>Strom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2021-06-07T15:37:14Z</dcterms:created>
  <dcterms:modified xsi:type="dcterms:W3CDTF">2021-06-17T15:00:18Z</dcterms:modified>
</cp:coreProperties>
</file>