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C:\Users\mkrause\Desktop\"/>
    </mc:Choice>
  </mc:AlternateContent>
  <bookViews>
    <workbookView xWindow="0" yWindow="0" windowWidth="19200" windowHeight="11595" activeTab="1"/>
  </bookViews>
  <sheets>
    <sheet name="August 2015" sheetId="1" r:id="rId1"/>
    <sheet name="September 2015" sheetId="4" r:id="rId2"/>
  </sheets>
  <definedNames>
    <definedName name="Auswahl">'August 2015'!$N$33:$N$34</definedName>
    <definedName name="Auswahl2">'September 2015'!$N$33:$N$34</definedName>
    <definedName name="_xlnm.Print_Area" localSheetId="0">'August 2015'!$A$1:$G$32</definedName>
    <definedName name="MeinStundendropdown">'August 2015'!$N$33:$N$34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1" l="1"/>
  <c r="G37" i="1" l="1"/>
  <c r="G38" i="1"/>
  <c r="G39" i="1"/>
  <c r="G40" i="1"/>
  <c r="G36" i="1"/>
  <c r="G35" i="1"/>
  <c r="G41" i="1"/>
  <c r="G42" i="1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11" i="1"/>
  <c r="L26" i="1" s="1"/>
  <c r="L26" i="4" l="1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F32" i="4" l="1"/>
  <c r="G5" i="4"/>
  <c r="F5" i="1"/>
  <c r="G32" i="4" l="1"/>
  <c r="J26" i="4"/>
  <c r="K26" i="4" s="1"/>
  <c r="G28" i="1"/>
  <c r="G58" i="1" s="1"/>
  <c r="G29" i="1"/>
  <c r="G59" i="1" s="1"/>
  <c r="G30" i="1"/>
  <c r="G60" i="1" s="1"/>
  <c r="G31" i="1"/>
  <c r="G61" i="1" s="1"/>
  <c r="G13" i="1"/>
  <c r="G43" i="1" s="1"/>
  <c r="G14" i="1"/>
  <c r="G44" i="1" s="1"/>
  <c r="G15" i="1"/>
  <c r="G45" i="1" s="1"/>
  <c r="G17" i="1"/>
  <c r="G47" i="1" s="1"/>
  <c r="G18" i="1"/>
  <c r="G48" i="1" s="1"/>
  <c r="G19" i="1"/>
  <c r="G49" i="1" s="1"/>
  <c r="G20" i="1"/>
  <c r="G50" i="1" s="1"/>
  <c r="G21" i="1"/>
  <c r="G51" i="1" s="1"/>
  <c r="G22" i="1"/>
  <c r="G52" i="1" s="1"/>
  <c r="G23" i="1"/>
  <c r="G53" i="1" s="1"/>
  <c r="G24" i="1"/>
  <c r="G54" i="1" s="1"/>
  <c r="G25" i="1"/>
  <c r="G55" i="1" s="1"/>
  <c r="G26" i="1"/>
  <c r="G56" i="1" s="1"/>
  <c r="G27" i="1"/>
  <c r="G57" i="1" s="1"/>
  <c r="G7" i="1"/>
  <c r="G9" i="1"/>
  <c r="G5" i="1"/>
  <c r="F6" i="1"/>
  <c r="G6" i="1" s="1"/>
  <c r="F7" i="1"/>
  <c r="F8" i="1"/>
  <c r="G8" i="1" s="1"/>
  <c r="F9" i="1"/>
  <c r="F10" i="1"/>
  <c r="G10" i="1" s="1"/>
  <c r="G12" i="1"/>
  <c r="F32" i="1" l="1"/>
  <c r="G11" i="1"/>
  <c r="G16" i="1"/>
  <c r="G32" i="1" l="1"/>
  <c r="G46" i="1"/>
  <c r="J26" i="1"/>
</calcChain>
</file>

<file path=xl/comments1.xml><?xml version="1.0" encoding="utf-8"?>
<comments xmlns="http://schemas.openxmlformats.org/spreadsheetml/2006/main">
  <authors>
    <author>Maximillian Krause</author>
  </authors>
  <commentList>
    <comment ref="F4" authorId="0" shapeId="0">
      <text>
        <r>
          <rPr>
            <b/>
            <sz val="9"/>
            <color indexed="81"/>
            <rFont val="Segoe UI"/>
            <charset val="1"/>
          </rPr>
          <t>Maximillian Krause:</t>
        </r>
        <r>
          <rPr>
            <sz val="9"/>
            <color indexed="81"/>
            <rFont val="Segoe UI"/>
            <charset val="1"/>
          </rPr>
          <t xml:space="preserve">
Wird automatisch errechnet - wenn die Pause kleiner als 30 Minuten war werden automatisch 30 Minuten Pause berechnet - außer die Arbeitszeit war unter 6 Stunden</t>
        </r>
      </text>
    </comment>
    <comment ref="J24" authorId="0" shapeId="0">
      <text>
        <r>
          <rPr>
            <b/>
            <sz val="9"/>
            <color indexed="81"/>
            <rFont val="Segoe UI"/>
            <family val="2"/>
          </rPr>
          <t>Maximillian Krause:</t>
        </r>
        <r>
          <rPr>
            <sz val="9"/>
            <color indexed="81"/>
            <rFont val="Segoe UI"/>
            <family val="2"/>
          </rPr>
          <t xml:space="preserve">
Auswahl zwischen 50 oder 100 Stunden im Monat</t>
        </r>
      </text>
    </comment>
  </commentList>
</comments>
</file>

<file path=xl/comments2.xml><?xml version="1.0" encoding="utf-8"?>
<comments xmlns="http://schemas.openxmlformats.org/spreadsheetml/2006/main">
  <authors>
    <author>Maximillian Krause</author>
  </authors>
  <commentList>
    <comment ref="F4" authorId="0" shapeId="0">
      <text>
        <r>
          <rPr>
            <b/>
            <sz val="9"/>
            <color indexed="81"/>
            <rFont val="Segoe UI"/>
            <charset val="1"/>
          </rPr>
          <t>Maximillian Krause:</t>
        </r>
        <r>
          <rPr>
            <sz val="9"/>
            <color indexed="81"/>
            <rFont val="Segoe UI"/>
            <charset val="1"/>
          </rPr>
          <t xml:space="preserve">
Wird automatisch errechnet - wenn die Pause kleiner als 30 Minuten war werden automatisch 30 Minuten Pause berechnet - außer die Arbeitszeit war unter 6 Stunden</t>
        </r>
      </text>
    </comment>
    <comment ref="J24" authorId="0" shapeId="0">
      <text>
        <r>
          <rPr>
            <b/>
            <sz val="9"/>
            <color indexed="81"/>
            <rFont val="Segoe UI"/>
            <charset val="1"/>
          </rPr>
          <t>Maximillian Krause:</t>
        </r>
        <r>
          <rPr>
            <sz val="9"/>
            <color indexed="81"/>
            <rFont val="Segoe UI"/>
            <charset val="1"/>
          </rPr>
          <t xml:space="preserve">
Auswahl zwischen 50 oder 100 Stunden im Monat</t>
        </r>
      </text>
    </comment>
  </commentList>
</comments>
</file>

<file path=xl/sharedStrings.xml><?xml version="1.0" encoding="utf-8"?>
<sst xmlns="http://schemas.openxmlformats.org/spreadsheetml/2006/main" count="30" uniqueCount="15">
  <si>
    <t>Datum</t>
  </si>
  <si>
    <t>Arbeitsbeginn</t>
  </si>
  <si>
    <t>Arbeitsende</t>
  </si>
  <si>
    <t>Pause von</t>
  </si>
  <si>
    <t>Pause bis</t>
  </si>
  <si>
    <t>Arbeitszeit
(normal)</t>
  </si>
  <si>
    <t>Arbeitszeit
(formatiert)</t>
  </si>
  <si>
    <t>DONE</t>
  </si>
  <si>
    <t>TO GO</t>
  </si>
  <si>
    <t>AUGUST 2015</t>
  </si>
  <si>
    <t>Maximilian Krause</t>
  </si>
  <si>
    <t>SEPTEMBER 2015</t>
  </si>
  <si>
    <t>Durchschnitt pro Tag</t>
  </si>
  <si>
    <t>50 Stunden /Monat</t>
  </si>
  <si>
    <t>100 Stunden /Monat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</si>
</sst>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;@"/>
    <numFmt numFmtId="165" formatCode="h:mm;@"/>
    <numFmt numFmtId="166" formatCode="[h]:mm;@"/>
    <numFmt numFmtId="167" formatCode="[h]:mm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5"/>
      <name val="Calibri"/>
      <family val="2"/>
      <scheme val="minor"/>
    </font>
    <font>
      <sz val="28"/>
      <color theme="5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4"/>
      <color theme="5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theme="0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4" fillId="2" borderId="0" xfId="0" applyNumberFormat="1" applyFont="1" applyFill="1"/>
    <xf numFmtId="165" fontId="4" fillId="2" borderId="0" xfId="0" applyNumberFormat="1" applyFont="1" applyFill="1"/>
    <xf numFmtId="0" fontId="4" fillId="2" borderId="0" xfId="0" applyFont="1" applyFill="1"/>
    <xf numFmtId="0" fontId="4" fillId="2" borderId="0" xfId="0" applyNumberFormat="1" applyFont="1" applyFill="1"/>
    <xf numFmtId="164" fontId="1" fillId="3" borderId="0" xfId="0" applyNumberFormat="1" applyFont="1" applyFill="1" applyAlignment="1">
      <alignment horizontal="center"/>
    </xf>
    <xf numFmtId="165" fontId="1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 wrapText="1"/>
    </xf>
    <xf numFmtId="165" fontId="1" fillId="3" borderId="0" xfId="0" applyNumberFormat="1" applyFont="1" applyFill="1" applyAlignment="1">
      <alignment horizontal="center" wrapText="1"/>
    </xf>
    <xf numFmtId="164" fontId="2" fillId="3" borderId="0" xfId="0" applyNumberFormat="1" applyFont="1" applyFill="1"/>
    <xf numFmtId="165" fontId="2" fillId="3" borderId="0" xfId="0" applyNumberFormat="1" applyFont="1" applyFill="1"/>
    <xf numFmtId="2" fontId="2" fillId="3" borderId="0" xfId="0" applyNumberFormat="1" applyFont="1" applyFill="1"/>
    <xf numFmtId="0" fontId="2" fillId="3" borderId="0" xfId="0" applyFont="1" applyFill="1"/>
    <xf numFmtId="166" fontId="3" fillId="2" borderId="0" xfId="0" applyNumberFormat="1" applyFont="1" applyFill="1"/>
    <xf numFmtId="0" fontId="5" fillId="2" borderId="0" xfId="0" applyFont="1" applyFill="1" applyAlignment="1">
      <alignment horizontal="center"/>
    </xf>
    <xf numFmtId="2" fontId="2" fillId="3" borderId="0" xfId="0" applyNumberFormat="1" applyFont="1" applyFill="1" applyBorder="1"/>
    <xf numFmtId="0" fontId="2" fillId="3" borderId="0" xfId="0" applyFont="1" applyFill="1" applyBorder="1"/>
    <xf numFmtId="165" fontId="3" fillId="2" borderId="0" xfId="0" applyNumberFormat="1" applyFont="1" applyFill="1"/>
    <xf numFmtId="165" fontId="2" fillId="3" borderId="1" xfId="0" applyNumberFormat="1" applyFont="1" applyFill="1" applyBorder="1" applyProtection="1">
      <protection locked="0"/>
    </xf>
    <xf numFmtId="165" fontId="2" fillId="3" borderId="2" xfId="0" applyNumberFormat="1" applyFont="1" applyFill="1" applyBorder="1" applyProtection="1">
      <protection locked="0"/>
    </xf>
    <xf numFmtId="165" fontId="2" fillId="3" borderId="1" xfId="0" applyNumberFormat="1" applyFont="1" applyFill="1" applyBorder="1" applyProtection="1"/>
    <xf numFmtId="164" fontId="2" fillId="3" borderId="1" xfId="0" applyNumberFormat="1" applyFont="1" applyFill="1" applyBorder="1" applyProtection="1">
      <protection locked="0"/>
    </xf>
    <xf numFmtId="164" fontId="2" fillId="3" borderId="2" xfId="0" applyNumberFormat="1" applyFont="1" applyFill="1" applyBorder="1" applyProtection="1">
      <protection locked="0"/>
    </xf>
    <xf numFmtId="166" fontId="1" fillId="3" borderId="0" xfId="0" applyNumberFormat="1" applyFont="1" applyFill="1" applyProtection="1"/>
    <xf numFmtId="2" fontId="1" fillId="3" borderId="0" xfId="0" applyNumberFormat="1" applyFont="1" applyFill="1" applyProtection="1"/>
    <xf numFmtId="2" fontId="2" fillId="3" borderId="1" xfId="0" applyNumberFormat="1" applyFont="1" applyFill="1" applyBorder="1" applyProtection="1"/>
    <xf numFmtId="2" fontId="2" fillId="3" borderId="2" xfId="0" applyNumberFormat="1" applyFont="1" applyFill="1" applyBorder="1" applyProtection="1"/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164" fontId="7" fillId="3" borderId="0" xfId="0" applyNumberFormat="1" applyFont="1" applyFill="1"/>
    <xf numFmtId="2" fontId="7" fillId="3" borderId="0" xfId="0" applyNumberFormat="1" applyFont="1" applyFill="1"/>
    <xf numFmtId="0" fontId="7" fillId="3" borderId="0" xfId="0" applyFont="1" applyFill="1"/>
    <xf numFmtId="166" fontId="3" fillId="2" borderId="0" xfId="0" applyNumberFormat="1" applyFont="1" applyFill="1" applyAlignment="1">
      <alignment horizontal="right"/>
    </xf>
    <xf numFmtId="165" fontId="3" fillId="2" borderId="0" xfId="0" applyNumberFormat="1" applyFont="1" applyFill="1" applyAlignment="1">
      <alignment horizontal="right"/>
    </xf>
    <xf numFmtId="0" fontId="6" fillId="3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165" fontId="2" fillId="3" borderId="2" xfId="0" applyNumberFormat="1" applyFont="1" applyFill="1" applyBorder="1" applyProtection="1"/>
    <xf numFmtId="0" fontId="2" fillId="2" borderId="0" xfId="0" applyFont="1" applyFill="1"/>
    <xf numFmtId="0" fontId="7" fillId="3" borderId="0" xfId="0" applyFont="1" applyFill="1" applyBorder="1"/>
    <xf numFmtId="0" fontId="5" fillId="2" borderId="0" xfId="0" applyFont="1" applyFill="1" applyProtection="1">
      <protection locked="0"/>
    </xf>
    <xf numFmtId="0" fontId="2" fillId="3" borderId="0" xfId="0" applyNumberFormat="1" applyFont="1" applyFill="1"/>
    <xf numFmtId="167" fontId="2" fillId="3" borderId="0" xfId="0" applyNumberFormat="1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'August 2015'!$G$4</c:f>
              <c:strCache>
                <c:ptCount val="1"/>
                <c:pt idx="0">
                  <c:v>Arbeitszeit
(formatiert)</c:v>
                </c:pt>
              </c:strCache>
            </c:strRef>
          </c:tx>
          <c:spPr>
            <a:pattFill prst="ltUpDiag">
              <a:fgClr>
                <a:schemeClr val="accent1"/>
              </a:fgClr>
              <a:bgClr>
                <a:schemeClr val="lt1"/>
              </a:bgClr>
            </a:pattFill>
            <a:ln>
              <a:noFill/>
            </a:ln>
            <a:effectLst/>
          </c:spPr>
          <c:invertIfNegative val="0"/>
          <c:trendline>
            <c:spPr>
              <a:ln w="28575" cap="rnd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trendlineType val="movingAvg"/>
            <c:period val="2"/>
            <c:dispRSqr val="0"/>
            <c:dispEq val="0"/>
          </c:trendline>
          <c:cat>
            <c:numRef>
              <c:f>'August 2015'!$A$5:$A$31</c:f>
              <c:numCache>
                <c:formatCode>dd/mm/yy;@</c:formatCode>
                <c:ptCount val="27"/>
                <c:pt idx="0">
                  <c:v>42219</c:v>
                </c:pt>
                <c:pt idx="1">
                  <c:v>42220</c:v>
                </c:pt>
                <c:pt idx="2">
                  <c:v>42221</c:v>
                </c:pt>
                <c:pt idx="3">
                  <c:v>42222</c:v>
                </c:pt>
                <c:pt idx="4">
                  <c:v>42223</c:v>
                </c:pt>
                <c:pt idx="5">
                  <c:v>42226</c:v>
                </c:pt>
                <c:pt idx="6">
                  <c:v>42227</c:v>
                </c:pt>
              </c:numCache>
            </c:numRef>
          </c:cat>
          <c:val>
            <c:numRef>
              <c:f>'August 2015'!$G$35:$G$61</c:f>
              <c:numCache>
                <c:formatCode>General</c:formatCode>
                <c:ptCount val="27"/>
                <c:pt idx="0" formatCode="0.00">
                  <c:v>7.1666674666666674</c:v>
                </c:pt>
                <c:pt idx="1">
                  <c:v>7.8333341333333317</c:v>
                </c:pt>
                <c:pt idx="2" formatCode="0.00">
                  <c:v>5.6666666666666652</c:v>
                </c:pt>
                <c:pt idx="3">
                  <c:v>6.3333341333333326</c:v>
                </c:pt>
                <c:pt idx="4" formatCode="0.00">
                  <c:v>7.1666674666666674</c:v>
                </c:pt>
                <c:pt idx="5">
                  <c:v>8.8833341333333316</c:v>
                </c:pt>
                <c:pt idx="6" formatCode="0.00">
                  <c:v>7.0000007999999987</c:v>
                </c:pt>
                <c:pt idx="7">
                  <c:v>#N/A</c:v>
                </c:pt>
                <c:pt idx="8" formatCode="0.00">
                  <c:v>#N/A</c:v>
                </c:pt>
                <c:pt idx="9">
                  <c:v>#N/A</c:v>
                </c:pt>
                <c:pt idx="10" formatCode="0.00">
                  <c:v>#N/A</c:v>
                </c:pt>
                <c:pt idx="11">
                  <c:v>#N/A</c:v>
                </c:pt>
                <c:pt idx="12" formatCode="0.00">
                  <c:v>#N/A</c:v>
                </c:pt>
                <c:pt idx="13">
                  <c:v>#N/A</c:v>
                </c:pt>
                <c:pt idx="14" formatCode="0.00">
                  <c:v>#N/A</c:v>
                </c:pt>
                <c:pt idx="15">
                  <c:v>#N/A</c:v>
                </c:pt>
                <c:pt idx="16" formatCode="0.00">
                  <c:v>#N/A</c:v>
                </c:pt>
                <c:pt idx="17" formatCode="0.00">
                  <c:v>#N/A</c:v>
                </c:pt>
                <c:pt idx="18">
                  <c:v>#N/A</c:v>
                </c:pt>
                <c:pt idx="19" formatCode="0.00">
                  <c:v>#N/A</c:v>
                </c:pt>
                <c:pt idx="20">
                  <c:v>#N/A</c:v>
                </c:pt>
                <c:pt idx="21" formatCode="0.00">
                  <c:v>#N/A</c:v>
                </c:pt>
                <c:pt idx="22">
                  <c:v>#N/A</c:v>
                </c:pt>
                <c:pt idx="23" formatCode="0.00">
                  <c:v>#N/A</c:v>
                </c:pt>
                <c:pt idx="24">
                  <c:v>#N/A</c:v>
                </c:pt>
                <c:pt idx="25" formatCode="0.00">
                  <c:v>#N/A</c:v>
                </c:pt>
                <c:pt idx="26" formatCode="0.0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0"/>
        <c:axId val="162367648"/>
        <c:axId val="162368040"/>
      </c:barChart>
      <c:dateAx>
        <c:axId val="162367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m/d/yyyy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accent1">
                <a:lumMod val="60000"/>
                <a:lumOff val="40000"/>
              </a:schemeClr>
            </a:solidFill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800" b="0" i="0" u="none" strike="noStrike" kern="1200" cap="all" spc="15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2368040"/>
        <c:crosses val="autoZero"/>
        <c:auto val="1"/>
        <c:lblOffset val="100"/>
        <c:baseTimeUnit val="days"/>
        <c:minorUnit val="60"/>
      </c:dateAx>
      <c:valAx>
        <c:axId val="162368040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2367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'September 2015'!$G$4</c:f>
              <c:strCache>
                <c:ptCount val="1"/>
                <c:pt idx="0">
                  <c:v>Arbeitszeit
(formatiert)</c:v>
                </c:pt>
              </c:strCache>
            </c:strRef>
          </c:tx>
          <c:spPr>
            <a:pattFill prst="ltUpDiag">
              <a:fgClr>
                <a:schemeClr val="accent1"/>
              </a:fgClr>
              <a:bgClr>
                <a:schemeClr val="lt1"/>
              </a:bgClr>
            </a:pattFill>
            <a:ln>
              <a:noFill/>
            </a:ln>
            <a:effectLst/>
          </c:spPr>
          <c:invertIfNegative val="0"/>
          <c:trendline>
            <c:spPr>
              <a:ln w="28575" cap="rnd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trendlineType val="movingAvg"/>
            <c:period val="2"/>
            <c:dispRSqr val="0"/>
            <c:dispEq val="0"/>
          </c:trendline>
          <c:cat>
            <c:numRef>
              <c:f>'September 2015'!$A$5:$A$31</c:f>
              <c:numCache>
                <c:formatCode>dd/mm/yy;@</c:formatCode>
                <c:ptCount val="27"/>
                <c:pt idx="0">
                  <c:v>42240</c:v>
                </c:pt>
                <c:pt idx="1">
                  <c:v>42241</c:v>
                </c:pt>
                <c:pt idx="2">
                  <c:v>42255</c:v>
                </c:pt>
                <c:pt idx="3">
                  <c:v>42256</c:v>
                </c:pt>
              </c:numCache>
            </c:numRef>
          </c:cat>
          <c:val>
            <c:numRef>
              <c:f>'September 2015'!$G$5:$G$31</c:f>
              <c:numCache>
                <c:formatCode>0.00</c:formatCode>
                <c:ptCount val="27"/>
                <c:pt idx="0">
                  <c:v>7.5000007999999996</c:v>
                </c:pt>
                <c:pt idx="1">
                  <c:v>7.2500007999999987</c:v>
                </c:pt>
                <c:pt idx="2">
                  <c:v>7.0833341333333344</c:v>
                </c:pt>
                <c:pt idx="3">
                  <c:v>7.716666666666665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0"/>
        <c:axId val="162368824"/>
        <c:axId val="162369216"/>
      </c:barChart>
      <c:dateAx>
        <c:axId val="162368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m/d/yyyy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accent1">
                <a:lumMod val="60000"/>
                <a:lumOff val="40000"/>
              </a:schemeClr>
            </a:solidFill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800" b="0" i="0" u="none" strike="noStrike" kern="1200" cap="all" spc="15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2369216"/>
        <c:crosses val="autoZero"/>
        <c:auto val="1"/>
        <c:lblOffset val="100"/>
        <c:baseTimeUnit val="days"/>
        <c:minorUnit val="60"/>
      </c:dateAx>
      <c:valAx>
        <c:axId val="162369216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2368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4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70000"/>
        </a:schemeClr>
      </a:solidFill>
    </cs:spPr>
    <cs:defRPr sz="900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4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70000"/>
        </a:schemeClr>
      </a:solidFill>
    </cs:spPr>
    <cs:defRPr sz="900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114299</xdr:colOff>
      <xdr:row>4</xdr:row>
      <xdr:rowOff>4762</xdr:rowOff>
    </xdr:from>
    <xdr:to>
      <xdr:col>14</xdr:col>
      <xdr:colOff>695324</xdr:colOff>
      <xdr:row>20</xdr:row>
      <xdr:rowOff>85725</xdr:rowOff>
    </xdr:to>
    <xdr:graphicFrame macro="">
      <xdr:nvGraphicFramePr>
        <xdr:cNvPr id="7" name="Diagram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114299</xdr:colOff>
      <xdr:row>4</xdr:row>
      <xdr:rowOff>4762</xdr:rowOff>
    </xdr:from>
    <xdr:to>
      <xdr:col>14</xdr:col>
      <xdr:colOff>695324</xdr:colOff>
      <xdr:row>20</xdr:row>
      <xdr:rowOff>85725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theme="4" tint="-0.249977111117893"/>
  </sheetPr>
  <dimension ref="A1:N67"/>
  <sheetViews>
    <sheetView workbookViewId="0">
      <pane ySplit="1" topLeftCell="A2" activePane="bottomLeft" state="frozen"/>
      <selection pane="bottomLeft" activeCell="F4" sqref="F4"/>
    </sheetView>
  </sheetViews>
  <sheetFormatPr baseColWidth="10" defaultRowHeight="15" x14ac:dyDescent="0.25"/>
  <cols>
    <col min="1" max="1" width="10.7109375" style="9" customWidth="1"/>
    <col min="2" max="2" width="13.5703125" style="10" customWidth="1"/>
    <col min="3" max="3" width="12" style="10" customWidth="1"/>
    <col min="4" max="4" width="10" style="10" customWidth="1"/>
    <col min="5" max="5" width="9.28515625" style="10" customWidth="1"/>
    <col min="6" max="6" width="10.7109375" style="12" customWidth="1"/>
    <col min="7" max="7" width="11.5703125" style="12" customWidth="1"/>
    <col min="8" max="9" width="11.42578125" style="12"/>
    <col min="10" max="10" width="12.7109375" style="12" customWidth="1"/>
    <col min="11" max="11" width="11.42578125" style="12"/>
    <col min="12" max="12" width="19.85546875" style="12" customWidth="1"/>
    <col min="13" max="16384" width="11.42578125" style="12"/>
  </cols>
  <sheetData>
    <row r="1" spans="1:12" s="3" customFormat="1" ht="35.25" customHeight="1" x14ac:dyDescent="0.55000000000000004">
      <c r="A1" s="1" t="s">
        <v>9</v>
      </c>
      <c r="C1" s="2"/>
      <c r="D1" s="2"/>
      <c r="E1" s="2"/>
      <c r="L1" s="4"/>
    </row>
    <row r="2" spans="1:12" s="27" customFormat="1" ht="18.75" x14ac:dyDescent="0.3">
      <c r="A2" s="28" t="s">
        <v>10</v>
      </c>
    </row>
    <row r="3" spans="1:12" s="35" customFormat="1" ht="18.75" x14ac:dyDescent="0.3">
      <c r="A3" s="34"/>
    </row>
    <row r="4" spans="1:12" ht="30" x14ac:dyDescent="0.25">
      <c r="A4" s="5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7" t="s">
        <v>5</v>
      </c>
      <c r="G4" s="8" t="s">
        <v>6</v>
      </c>
      <c r="H4" s="11"/>
    </row>
    <row r="5" spans="1:12" x14ac:dyDescent="0.25">
      <c r="A5" s="21">
        <v>42219</v>
      </c>
      <c r="B5" s="18">
        <v>0.41666666666666669</v>
      </c>
      <c r="C5" s="18">
        <v>0.73611111111111116</v>
      </c>
      <c r="D5" s="18">
        <v>0.625</v>
      </c>
      <c r="E5" s="18">
        <v>0.63541666666666663</v>
      </c>
      <c r="F5" s="20">
        <f t="shared" ref="F5:F9" si="0">IF(AND(E5-D5=0,C5-B5&lt;0.25),C5-B5,IF((E5-D5)&lt;0.0208333,(C5-B5)-0.0208333,(C5-B5)-(E5-D5)))</f>
        <v>0.29861114444444448</v>
      </c>
      <c r="G5" s="25">
        <f>F5*24</f>
        <v>7.1666674666666674</v>
      </c>
      <c r="H5" s="11"/>
    </row>
    <row r="6" spans="1:12" x14ac:dyDescent="0.25">
      <c r="A6" s="21">
        <v>42220</v>
      </c>
      <c r="B6" s="18">
        <v>0.39583333333333331</v>
      </c>
      <c r="C6" s="18">
        <v>0.74305555555555547</v>
      </c>
      <c r="D6" s="18">
        <v>0.5625</v>
      </c>
      <c r="E6" s="18">
        <v>0.57638888888888895</v>
      </c>
      <c r="F6" s="20">
        <f t="shared" si="0"/>
        <v>0.32638892222222216</v>
      </c>
      <c r="G6" s="25">
        <f t="shared" ref="G6:G31" si="1">F6*24</f>
        <v>7.8333341333333317</v>
      </c>
      <c r="H6" s="11"/>
    </row>
    <row r="7" spans="1:12" x14ac:dyDescent="0.25">
      <c r="A7" s="21">
        <v>42221</v>
      </c>
      <c r="B7" s="18">
        <v>0.50694444444444442</v>
      </c>
      <c r="C7" s="18">
        <v>0.74305555555555547</v>
      </c>
      <c r="D7" s="18"/>
      <c r="E7" s="18"/>
      <c r="F7" s="20">
        <f t="shared" si="0"/>
        <v>0.23611111111111105</v>
      </c>
      <c r="G7" s="25">
        <f t="shared" si="1"/>
        <v>5.6666666666666652</v>
      </c>
      <c r="H7" s="11"/>
    </row>
    <row r="8" spans="1:12" x14ac:dyDescent="0.25">
      <c r="A8" s="21">
        <v>42222</v>
      </c>
      <c r="B8" s="18">
        <v>0.46180555555555558</v>
      </c>
      <c r="C8" s="18">
        <v>0.74652777777777779</v>
      </c>
      <c r="D8" s="18">
        <v>0.63194444444444442</v>
      </c>
      <c r="E8" s="18">
        <v>0.64236111111111105</v>
      </c>
      <c r="F8" s="20">
        <f t="shared" si="0"/>
        <v>0.26388892222222221</v>
      </c>
      <c r="G8" s="25">
        <f t="shared" si="1"/>
        <v>6.3333341333333326</v>
      </c>
      <c r="H8" s="11"/>
    </row>
    <row r="9" spans="1:12" x14ac:dyDescent="0.25">
      <c r="A9" s="21">
        <v>42223</v>
      </c>
      <c r="B9" s="18">
        <v>0.40277777777777773</v>
      </c>
      <c r="C9" s="18">
        <v>0.72222222222222221</v>
      </c>
      <c r="D9" s="18">
        <v>0.54861111111111105</v>
      </c>
      <c r="E9" s="18">
        <v>0.55902777777777779</v>
      </c>
      <c r="F9" s="20">
        <f t="shared" si="0"/>
        <v>0.29861114444444448</v>
      </c>
      <c r="G9" s="25">
        <f t="shared" si="1"/>
        <v>7.1666674666666674</v>
      </c>
      <c r="H9" s="11"/>
    </row>
    <row r="10" spans="1:12" x14ac:dyDescent="0.25">
      <c r="A10" s="21">
        <v>42226</v>
      </c>
      <c r="B10" s="18">
        <v>0.3576388888888889</v>
      </c>
      <c r="C10" s="18">
        <v>0.74861111111111101</v>
      </c>
      <c r="D10" s="18">
        <v>0.59027777777777779</v>
      </c>
      <c r="E10" s="18">
        <v>0.60763888888888895</v>
      </c>
      <c r="F10" s="20">
        <f>IF(AND(E10-D10=0,C10-B10&lt;0.25),C10-B10,IF((E10-D10)&lt;0.0208333,(C10-B10)-0.0208333,(C10-B10)-(E10-D10)))</f>
        <v>0.37013892222222211</v>
      </c>
      <c r="G10" s="25">
        <f t="shared" si="1"/>
        <v>8.8833341333333316</v>
      </c>
      <c r="H10" s="11"/>
    </row>
    <row r="11" spans="1:12" x14ac:dyDescent="0.25">
      <c r="A11" s="21">
        <v>42227</v>
      </c>
      <c r="B11" s="18">
        <v>0.37847222222222227</v>
      </c>
      <c r="C11" s="18">
        <v>0.69097222222222221</v>
      </c>
      <c r="D11" s="18">
        <v>0.61458333333333337</v>
      </c>
      <c r="E11" s="18">
        <v>0.62986111111111109</v>
      </c>
      <c r="F11" s="20">
        <f>IF(AND(E11-D11=0,C11-B11&lt;0.25),C11-B11,IF((E11-D11)&lt;0.0208333,(C11-B11)-0.0208333,(C11-B11)-(E11-D11)))</f>
        <v>0.29166669999999995</v>
      </c>
      <c r="G11" s="25">
        <f t="shared" si="1"/>
        <v>7.0000007999999987</v>
      </c>
      <c r="H11" s="11"/>
    </row>
    <row r="12" spans="1:12" x14ac:dyDescent="0.25">
      <c r="A12" s="21"/>
      <c r="B12" s="18"/>
      <c r="C12" s="18"/>
      <c r="D12" s="18"/>
      <c r="E12" s="18"/>
      <c r="F12" s="20">
        <f t="shared" ref="F12:F31" si="2">IF(AND(E12-D12=0,C12-B12&lt;0.25),C12-B12,IF((E12-D12)&lt;0.0208333,(C12-B12)-0.0208333,(C12-B12)-(E12-D12)))</f>
        <v>0</v>
      </c>
      <c r="G12" s="25">
        <f t="shared" si="1"/>
        <v>0</v>
      </c>
      <c r="H12" s="11"/>
    </row>
    <row r="13" spans="1:12" x14ac:dyDescent="0.25">
      <c r="A13" s="21"/>
      <c r="B13" s="18"/>
      <c r="C13" s="18"/>
      <c r="D13" s="18"/>
      <c r="E13" s="18"/>
      <c r="F13" s="20">
        <f t="shared" si="2"/>
        <v>0</v>
      </c>
      <c r="G13" s="25">
        <f t="shared" si="1"/>
        <v>0</v>
      </c>
      <c r="H13" s="11"/>
    </row>
    <row r="14" spans="1:12" x14ac:dyDescent="0.25">
      <c r="A14" s="21"/>
      <c r="B14" s="18"/>
      <c r="C14" s="18"/>
      <c r="D14" s="18"/>
      <c r="E14" s="18"/>
      <c r="F14" s="20">
        <f t="shared" si="2"/>
        <v>0</v>
      </c>
      <c r="G14" s="25">
        <f t="shared" si="1"/>
        <v>0</v>
      </c>
      <c r="H14" s="11"/>
      <c r="I14" s="10"/>
    </row>
    <row r="15" spans="1:12" x14ac:dyDescent="0.25">
      <c r="A15" s="21"/>
      <c r="B15" s="18"/>
      <c r="C15" s="18"/>
      <c r="D15" s="18"/>
      <c r="E15" s="18"/>
      <c r="F15" s="20">
        <f t="shared" si="2"/>
        <v>0</v>
      </c>
      <c r="G15" s="25">
        <f t="shared" si="1"/>
        <v>0</v>
      </c>
      <c r="H15" s="11"/>
    </row>
    <row r="16" spans="1:12" x14ac:dyDescent="0.25">
      <c r="A16" s="21"/>
      <c r="B16" s="18"/>
      <c r="C16" s="18"/>
      <c r="D16" s="18"/>
      <c r="E16" s="18"/>
      <c r="F16" s="20">
        <f t="shared" si="2"/>
        <v>0</v>
      </c>
      <c r="G16" s="25">
        <f t="shared" si="1"/>
        <v>0</v>
      </c>
      <c r="H16" s="11"/>
    </row>
    <row r="17" spans="1:12" x14ac:dyDescent="0.25">
      <c r="A17" s="21"/>
      <c r="B17" s="18"/>
      <c r="C17" s="18"/>
      <c r="D17" s="18"/>
      <c r="E17" s="18"/>
      <c r="F17" s="20">
        <f t="shared" si="2"/>
        <v>0</v>
      </c>
      <c r="G17" s="25">
        <f t="shared" si="1"/>
        <v>0</v>
      </c>
      <c r="H17" s="11"/>
    </row>
    <row r="18" spans="1:12" x14ac:dyDescent="0.25">
      <c r="A18" s="21"/>
      <c r="B18" s="18"/>
      <c r="C18" s="18"/>
      <c r="D18" s="18"/>
      <c r="E18" s="18"/>
      <c r="F18" s="20">
        <f t="shared" si="2"/>
        <v>0</v>
      </c>
      <c r="G18" s="25">
        <f t="shared" si="1"/>
        <v>0</v>
      </c>
      <c r="H18" s="11"/>
    </row>
    <row r="19" spans="1:12" x14ac:dyDescent="0.25">
      <c r="A19" s="21"/>
      <c r="B19" s="18"/>
      <c r="C19" s="18"/>
      <c r="D19" s="18"/>
      <c r="E19" s="18"/>
      <c r="F19" s="20">
        <f t="shared" si="2"/>
        <v>0</v>
      </c>
      <c r="G19" s="25">
        <f t="shared" si="1"/>
        <v>0</v>
      </c>
      <c r="H19" s="11"/>
    </row>
    <row r="20" spans="1:12" x14ac:dyDescent="0.25">
      <c r="A20" s="21"/>
      <c r="B20" s="18"/>
      <c r="C20" s="18"/>
      <c r="D20" s="18"/>
      <c r="E20" s="18"/>
      <c r="F20" s="20">
        <f t="shared" si="2"/>
        <v>0</v>
      </c>
      <c r="G20" s="25">
        <f t="shared" si="1"/>
        <v>0</v>
      </c>
      <c r="H20" s="11"/>
    </row>
    <row r="21" spans="1:12" x14ac:dyDescent="0.25">
      <c r="A21" s="21"/>
      <c r="B21" s="18"/>
      <c r="C21" s="18"/>
      <c r="D21" s="18"/>
      <c r="E21" s="18"/>
      <c r="F21" s="20">
        <f t="shared" si="2"/>
        <v>0</v>
      </c>
      <c r="G21" s="25">
        <f t="shared" si="1"/>
        <v>0</v>
      </c>
      <c r="H21" s="11"/>
    </row>
    <row r="22" spans="1:12" x14ac:dyDescent="0.25">
      <c r="A22" s="21"/>
      <c r="B22" s="18"/>
      <c r="C22" s="18"/>
      <c r="D22" s="18"/>
      <c r="E22" s="18"/>
      <c r="F22" s="20">
        <f t="shared" si="2"/>
        <v>0</v>
      </c>
      <c r="G22" s="25">
        <f t="shared" si="1"/>
        <v>0</v>
      </c>
      <c r="H22" s="11"/>
    </row>
    <row r="23" spans="1:12" x14ac:dyDescent="0.25">
      <c r="A23" s="21"/>
      <c r="B23" s="18"/>
      <c r="C23" s="18"/>
      <c r="D23" s="18"/>
      <c r="E23" s="18"/>
      <c r="F23" s="20">
        <f t="shared" si="2"/>
        <v>0</v>
      </c>
      <c r="G23" s="25">
        <f t="shared" si="1"/>
        <v>0</v>
      </c>
      <c r="H23" s="11"/>
    </row>
    <row r="24" spans="1:12" x14ac:dyDescent="0.25">
      <c r="A24" s="21"/>
      <c r="B24" s="18"/>
      <c r="C24" s="18"/>
      <c r="D24" s="18"/>
      <c r="E24" s="18"/>
      <c r="F24" s="20">
        <f t="shared" si="2"/>
        <v>0</v>
      </c>
      <c r="G24" s="25">
        <f t="shared" si="1"/>
        <v>0</v>
      </c>
      <c r="H24" s="11"/>
      <c r="J24" s="39" t="s">
        <v>13</v>
      </c>
      <c r="K24" s="37"/>
      <c r="L24" s="37"/>
    </row>
    <row r="25" spans="1:12" x14ac:dyDescent="0.25">
      <c r="A25" s="21"/>
      <c r="B25" s="18"/>
      <c r="C25" s="18"/>
      <c r="D25" s="18"/>
      <c r="E25" s="18"/>
      <c r="F25" s="20">
        <f t="shared" si="2"/>
        <v>0</v>
      </c>
      <c r="G25" s="25">
        <f t="shared" si="1"/>
        <v>0</v>
      </c>
      <c r="H25" s="11"/>
      <c r="J25" s="14" t="s">
        <v>7</v>
      </c>
      <c r="K25" s="14" t="s">
        <v>8</v>
      </c>
      <c r="L25" s="14" t="s">
        <v>12</v>
      </c>
    </row>
    <row r="26" spans="1:12" x14ac:dyDescent="0.25">
      <c r="A26" s="21"/>
      <c r="B26" s="18"/>
      <c r="C26" s="18"/>
      <c r="D26" s="18"/>
      <c r="E26" s="18"/>
      <c r="F26" s="20">
        <f t="shared" si="2"/>
        <v>0</v>
      </c>
      <c r="G26" s="25">
        <f t="shared" si="1"/>
        <v>0</v>
      </c>
      <c r="H26" s="11"/>
      <c r="J26" s="13">
        <f>(SUM(G5:G31)/24)</f>
        <v>2.0854168666666664</v>
      </c>
      <c r="K26" s="32" t="str">
        <f>IF(J24="50 Stunden /Monat",IF(2.08333-J26&gt;0,2.08333-J26,"0:00"),IF(4.16666-J26&gt;0,4.16666-J26,"0:00"))</f>
        <v>0:00</v>
      </c>
      <c r="L26" s="17">
        <f>IF(SUM(F5:F31)&gt;0,SUM(F5:F31)/COUNTIF(F5:F31,"&gt;0"),"0:00")</f>
        <v>0.29791669523809522</v>
      </c>
    </row>
    <row r="27" spans="1:12" x14ac:dyDescent="0.25">
      <c r="A27" s="21"/>
      <c r="B27" s="18"/>
      <c r="C27" s="18"/>
      <c r="D27" s="18"/>
      <c r="E27" s="18"/>
      <c r="F27" s="20">
        <f t="shared" si="2"/>
        <v>0</v>
      </c>
      <c r="G27" s="25">
        <f t="shared" si="1"/>
        <v>0</v>
      </c>
      <c r="H27" s="11"/>
    </row>
    <row r="28" spans="1:12" x14ac:dyDescent="0.25">
      <c r="A28" s="21"/>
      <c r="B28" s="18"/>
      <c r="C28" s="18"/>
      <c r="D28" s="18"/>
      <c r="E28" s="18"/>
      <c r="F28" s="20">
        <f t="shared" si="2"/>
        <v>0</v>
      </c>
      <c r="G28" s="25">
        <f t="shared" si="1"/>
        <v>0</v>
      </c>
      <c r="H28" s="11"/>
    </row>
    <row r="29" spans="1:12" x14ac:dyDescent="0.25">
      <c r="A29" s="21"/>
      <c r="B29" s="18"/>
      <c r="C29" s="18"/>
      <c r="D29" s="18"/>
      <c r="E29" s="18"/>
      <c r="F29" s="20">
        <f t="shared" si="2"/>
        <v>0</v>
      </c>
      <c r="G29" s="25">
        <f t="shared" si="1"/>
        <v>0</v>
      </c>
      <c r="H29" s="11"/>
    </row>
    <row r="30" spans="1:12" s="16" customFormat="1" x14ac:dyDescent="0.25">
      <c r="A30" s="21"/>
      <c r="B30" s="18"/>
      <c r="C30" s="18"/>
      <c r="D30" s="18"/>
      <c r="E30" s="18"/>
      <c r="F30" s="20">
        <f t="shared" si="2"/>
        <v>0</v>
      </c>
      <c r="G30" s="25">
        <f t="shared" si="1"/>
        <v>0</v>
      </c>
      <c r="H30" s="15"/>
      <c r="K30" s="41"/>
    </row>
    <row r="31" spans="1:12" ht="15.75" thickBot="1" x14ac:dyDescent="0.3">
      <c r="A31" s="22"/>
      <c r="B31" s="19"/>
      <c r="C31" s="19"/>
      <c r="D31" s="19"/>
      <c r="E31" s="19"/>
      <c r="F31" s="36">
        <f t="shared" si="2"/>
        <v>0</v>
      </c>
      <c r="G31" s="26">
        <f t="shared" si="1"/>
        <v>0</v>
      </c>
      <c r="H31" s="11"/>
    </row>
    <row r="32" spans="1:12" ht="15.75" thickTop="1" x14ac:dyDescent="0.25">
      <c r="F32" s="23">
        <f>SUM(F5:F31)</f>
        <v>2.0854168666666664</v>
      </c>
      <c r="G32" s="24">
        <f>SUM(G5:G31)</f>
        <v>50.050004799999996</v>
      </c>
      <c r="H32" s="11"/>
    </row>
    <row r="33" spans="1:14" x14ac:dyDescent="0.25">
      <c r="F33" s="10"/>
      <c r="G33" s="11"/>
      <c r="H33" s="11"/>
      <c r="K33" s="40"/>
      <c r="N33" s="38" t="s">
        <v>13</v>
      </c>
    </row>
    <row r="34" spans="1:14" x14ac:dyDescent="0.25">
      <c r="F34" s="10"/>
      <c r="G34" s="11"/>
      <c r="H34" s="11"/>
      <c r="N34" s="31" t="s">
        <v>14</v>
      </c>
    </row>
    <row r="35" spans="1:14" x14ac:dyDescent="0.25">
      <c r="A35" s="29"/>
      <c r="F35" s="10"/>
      <c r="G35" s="30">
        <f>IF(G5=0,NA(),G5)</f>
        <v>7.1666674666666674</v>
      </c>
      <c r="H35" s="11"/>
    </row>
    <row r="36" spans="1:14" x14ac:dyDescent="0.25">
      <c r="A36" s="29"/>
      <c r="G36" s="31">
        <f>IF(G6=0,NA(),G6)</f>
        <v>7.8333341333333317</v>
      </c>
    </row>
    <row r="37" spans="1:14" x14ac:dyDescent="0.25">
      <c r="A37" s="29"/>
      <c r="G37" s="30">
        <f t="shared" ref="G37:G40" si="3">IF(G7=0,NA(),G7)</f>
        <v>5.6666666666666652</v>
      </c>
    </row>
    <row r="38" spans="1:14" x14ac:dyDescent="0.25">
      <c r="A38" s="29"/>
      <c r="G38" s="31">
        <f t="shared" si="3"/>
        <v>6.3333341333333326</v>
      </c>
    </row>
    <row r="39" spans="1:14" x14ac:dyDescent="0.25">
      <c r="A39" s="29"/>
      <c r="G39" s="30">
        <f t="shared" si="3"/>
        <v>7.1666674666666674</v>
      </c>
    </row>
    <row r="40" spans="1:14" x14ac:dyDescent="0.25">
      <c r="A40" s="29"/>
      <c r="G40" s="31">
        <f t="shared" si="3"/>
        <v>8.8833341333333316</v>
      </c>
    </row>
    <row r="41" spans="1:14" x14ac:dyDescent="0.25">
      <c r="A41" s="29"/>
      <c r="G41" s="30">
        <f>IF(G11=0,NA(),G11)</f>
        <v>7.0000007999999987</v>
      </c>
    </row>
    <row r="42" spans="1:14" x14ac:dyDescent="0.25">
      <c r="A42" s="29"/>
      <c r="G42" s="31" t="e">
        <f>IF(G12=0,NA(),G12)</f>
        <v>#N/A</v>
      </c>
    </row>
    <row r="43" spans="1:14" x14ac:dyDescent="0.25">
      <c r="A43" s="29"/>
      <c r="G43" s="30" t="e">
        <f t="shared" ref="G43:G51" si="4">IF(G13=0,NA(),G13)</f>
        <v>#N/A</v>
      </c>
    </row>
    <row r="44" spans="1:14" x14ac:dyDescent="0.25">
      <c r="A44" s="29"/>
      <c r="G44" s="31" t="e">
        <f t="shared" si="4"/>
        <v>#N/A</v>
      </c>
    </row>
    <row r="45" spans="1:14" x14ac:dyDescent="0.25">
      <c r="A45" s="29"/>
      <c r="G45" s="30" t="e">
        <f t="shared" si="4"/>
        <v>#N/A</v>
      </c>
    </row>
    <row r="46" spans="1:14" x14ac:dyDescent="0.25">
      <c r="A46" s="29"/>
      <c r="G46" s="31" t="e">
        <f t="shared" si="4"/>
        <v>#N/A</v>
      </c>
    </row>
    <row r="47" spans="1:14" x14ac:dyDescent="0.25">
      <c r="A47" s="29"/>
      <c r="G47" s="30" t="e">
        <f t="shared" si="4"/>
        <v>#N/A</v>
      </c>
    </row>
    <row r="48" spans="1:14" x14ac:dyDescent="0.25">
      <c r="A48" s="29"/>
      <c r="G48" s="31" t="e">
        <f t="shared" si="4"/>
        <v>#N/A</v>
      </c>
    </row>
    <row r="49" spans="1:7" x14ac:dyDescent="0.25">
      <c r="A49" s="29"/>
      <c r="G49" s="30" t="e">
        <f t="shared" si="4"/>
        <v>#N/A</v>
      </c>
    </row>
    <row r="50" spans="1:7" x14ac:dyDescent="0.25">
      <c r="A50" s="29"/>
      <c r="G50" s="31" t="e">
        <f t="shared" si="4"/>
        <v>#N/A</v>
      </c>
    </row>
    <row r="51" spans="1:7" x14ac:dyDescent="0.25">
      <c r="A51" s="29"/>
      <c r="G51" s="30" t="e">
        <f t="shared" si="4"/>
        <v>#N/A</v>
      </c>
    </row>
    <row r="52" spans="1:7" x14ac:dyDescent="0.25">
      <c r="A52" s="29"/>
      <c r="G52" s="30" t="e">
        <f>IF(G22=0,NA(),G22)</f>
        <v>#N/A</v>
      </c>
    </row>
    <row r="53" spans="1:7" x14ac:dyDescent="0.25">
      <c r="A53" s="29"/>
      <c r="G53" s="31" t="e">
        <f>IF(G23=0,NA(),G23)</f>
        <v>#N/A</v>
      </c>
    </row>
    <row r="54" spans="1:7" x14ac:dyDescent="0.25">
      <c r="A54" s="29"/>
      <c r="G54" s="30" t="e">
        <f t="shared" ref="G54:G60" si="5">IF(G24=0,NA(),G24)</f>
        <v>#N/A</v>
      </c>
    </row>
    <row r="55" spans="1:7" x14ac:dyDescent="0.25">
      <c r="A55" s="29"/>
      <c r="G55" s="31" t="e">
        <f t="shared" si="5"/>
        <v>#N/A</v>
      </c>
    </row>
    <row r="56" spans="1:7" x14ac:dyDescent="0.25">
      <c r="A56" s="29"/>
      <c r="G56" s="30" t="e">
        <f t="shared" si="5"/>
        <v>#N/A</v>
      </c>
    </row>
    <row r="57" spans="1:7" x14ac:dyDescent="0.25">
      <c r="A57" s="29"/>
      <c r="G57" s="31" t="e">
        <f t="shared" si="5"/>
        <v>#N/A</v>
      </c>
    </row>
    <row r="58" spans="1:7" x14ac:dyDescent="0.25">
      <c r="A58" s="29"/>
      <c r="G58" s="30" t="e">
        <f t="shared" si="5"/>
        <v>#N/A</v>
      </c>
    </row>
    <row r="59" spans="1:7" x14ac:dyDescent="0.25">
      <c r="A59" s="29"/>
      <c r="G59" s="31" t="e">
        <f t="shared" si="5"/>
        <v>#N/A</v>
      </c>
    </row>
    <row r="60" spans="1:7" x14ac:dyDescent="0.25">
      <c r="A60" s="29"/>
      <c r="G60" s="30" t="e">
        <f t="shared" si="5"/>
        <v>#N/A</v>
      </c>
    </row>
    <row r="61" spans="1:7" x14ac:dyDescent="0.25">
      <c r="A61" s="29"/>
      <c r="G61" s="30" t="e">
        <f>IF(G31=0,NA(),G31)</f>
        <v>#N/A</v>
      </c>
    </row>
    <row r="63" spans="1:7" x14ac:dyDescent="0.25">
      <c r="G63" s="11"/>
    </row>
    <row r="65" spans="7:7" x14ac:dyDescent="0.25">
      <c r="G65" s="11"/>
    </row>
    <row r="67" spans="7:7" x14ac:dyDescent="0.25">
      <c r="G67" s="11"/>
    </row>
  </sheetData>
  <sheetProtection selectLockedCells="1" selectUnlockedCells="1"/>
  <dataValidations disablePrompts="1" count="1">
    <dataValidation type="list" allowBlank="1" showInputMessage="1" showErrorMessage="1" errorTitle="Fehler" error="Auswahl ungültig!" sqref="J24">
      <formula1>Auswahl</formula1>
    </dataValidation>
  </dataValidations>
  <printOptions gridLines="1"/>
  <pageMargins left="0.7" right="0.7" top="0.75" bottom="0.75" header="0.3" footer="0.3"/>
  <pageSetup paperSize="9" fitToWidth="0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</sheetPr>
  <dimension ref="A1:N35"/>
  <sheetViews>
    <sheetView tabSelected="1" workbookViewId="0">
      <pane ySplit="1" topLeftCell="A2" activePane="bottomLeft" state="frozen"/>
      <selection pane="bottomLeft" activeCell="A9" sqref="A9"/>
    </sheetView>
  </sheetViews>
  <sheetFormatPr baseColWidth="10" defaultRowHeight="15" x14ac:dyDescent="0.25"/>
  <cols>
    <col min="1" max="1" width="10.7109375" style="9" customWidth="1"/>
    <col min="2" max="2" width="13.5703125" style="10" customWidth="1"/>
    <col min="3" max="3" width="12" style="10" customWidth="1"/>
    <col min="4" max="4" width="10" style="10" customWidth="1"/>
    <col min="5" max="5" width="9.28515625" style="10" customWidth="1"/>
    <col min="6" max="6" width="10.7109375" style="12" customWidth="1"/>
    <col min="7" max="7" width="11.5703125" style="12" customWidth="1"/>
    <col min="8" max="9" width="11.42578125" style="12"/>
    <col min="10" max="10" width="12.7109375" style="12" customWidth="1"/>
    <col min="11" max="11" width="11.42578125" style="12"/>
    <col min="12" max="12" width="19.85546875" style="12" customWidth="1"/>
    <col min="13" max="16384" width="11.42578125" style="12"/>
  </cols>
  <sheetData>
    <row r="1" spans="1:12" s="3" customFormat="1" ht="35.25" customHeight="1" x14ac:dyDescent="0.55000000000000004">
      <c r="A1" s="1" t="s">
        <v>11</v>
      </c>
      <c r="C1" s="2"/>
      <c r="D1" s="2"/>
      <c r="E1" s="2"/>
      <c r="L1" s="4"/>
    </row>
    <row r="2" spans="1:12" s="27" customFormat="1" ht="18.75" x14ac:dyDescent="0.3">
      <c r="A2" s="28" t="s">
        <v>10</v>
      </c>
    </row>
    <row r="3" spans="1:12" s="35" customFormat="1" ht="18.75" x14ac:dyDescent="0.3">
      <c r="A3" s="34"/>
    </row>
    <row r="4" spans="1:12" ht="30" x14ac:dyDescent="0.25">
      <c r="A4" s="5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7" t="s">
        <v>5</v>
      </c>
      <c r="G4" s="8" t="s">
        <v>6</v>
      </c>
      <c r="H4" s="11"/>
    </row>
    <row r="5" spans="1:12" x14ac:dyDescent="0.25">
      <c r="A5" s="21">
        <v>42240</v>
      </c>
      <c r="B5" s="18">
        <v>0.41666666666666669</v>
      </c>
      <c r="C5" s="18">
        <v>0.75</v>
      </c>
      <c r="D5" s="18">
        <v>0.6333333333333333</v>
      </c>
      <c r="E5" s="18">
        <v>0.64930555555555558</v>
      </c>
      <c r="F5" s="20">
        <f t="shared" ref="F5:F9" si="0">IF(AND(E5-D5=0,C5-B5&lt;0.25),C5-B5,IF((E5-D5)&lt;0.0208333,(C5-B5)-0.0208333,(C5-B5)-(E5-D5)))</f>
        <v>0.31250003333333332</v>
      </c>
      <c r="G5" s="25">
        <f>F5*24</f>
        <v>7.5000007999999996</v>
      </c>
      <c r="H5" s="11"/>
    </row>
    <row r="6" spans="1:12" x14ac:dyDescent="0.25">
      <c r="A6" s="21">
        <v>42241</v>
      </c>
      <c r="B6" s="18">
        <v>0.40625</v>
      </c>
      <c r="C6" s="18">
        <v>0.72916666666666663</v>
      </c>
      <c r="D6" s="18">
        <v>0.5625</v>
      </c>
      <c r="E6" s="18">
        <v>0.57986111111111105</v>
      </c>
      <c r="F6" s="20">
        <f t="shared" si="0"/>
        <v>0.30208336666666663</v>
      </c>
      <c r="G6" s="25">
        <f t="shared" ref="G6:G31" si="1">F6*24</f>
        <v>7.2500007999999987</v>
      </c>
      <c r="H6" s="11"/>
    </row>
    <row r="7" spans="1:12" x14ac:dyDescent="0.25">
      <c r="A7" s="21">
        <v>42255</v>
      </c>
      <c r="B7" s="18">
        <v>0.40277777777777773</v>
      </c>
      <c r="C7" s="18">
        <v>0.71875</v>
      </c>
      <c r="D7" s="18">
        <v>0.65625</v>
      </c>
      <c r="E7" s="18">
        <v>0.67361111111111116</v>
      </c>
      <c r="F7" s="20">
        <f t="shared" si="0"/>
        <v>0.29513892222222227</v>
      </c>
      <c r="G7" s="25">
        <f t="shared" si="1"/>
        <v>7.0833341333333344</v>
      </c>
      <c r="H7" s="11"/>
    </row>
    <row r="8" spans="1:12" x14ac:dyDescent="0.25">
      <c r="A8" s="21">
        <v>42256</v>
      </c>
      <c r="B8" s="18">
        <v>0.38541666666666669</v>
      </c>
      <c r="C8" s="18">
        <v>0.72777777777777775</v>
      </c>
      <c r="D8" s="18">
        <v>0.60416666666666663</v>
      </c>
      <c r="E8" s="18">
        <v>0.625</v>
      </c>
      <c r="F8" s="20">
        <f t="shared" si="0"/>
        <v>0.32152777777777769</v>
      </c>
      <c r="G8" s="25">
        <f t="shared" si="1"/>
        <v>7.716666666666665</v>
      </c>
      <c r="H8" s="11"/>
    </row>
    <row r="9" spans="1:12" x14ac:dyDescent="0.25">
      <c r="A9" s="21"/>
      <c r="B9" s="18"/>
      <c r="C9" s="18"/>
      <c r="D9" s="18"/>
      <c r="E9" s="18"/>
      <c r="F9" s="20">
        <f t="shared" si="0"/>
        <v>0</v>
      </c>
      <c r="G9" s="25">
        <f t="shared" si="1"/>
        <v>0</v>
      </c>
      <c r="H9" s="11"/>
    </row>
    <row r="10" spans="1:12" x14ac:dyDescent="0.25">
      <c r="A10" s="21"/>
      <c r="B10" s="18"/>
      <c r="C10" s="18"/>
      <c r="D10" s="18"/>
      <c r="E10" s="18"/>
      <c r="F10" s="20">
        <f>IF(AND(E10-D10=0,C10-B10&lt;0.25),C10-B10,IF((E10-D10)&lt;0.0208333,(C10-B10)-0.0208333,(C10-B10)-(E10-D10)))</f>
        <v>0</v>
      </c>
      <c r="G10" s="25">
        <f t="shared" si="1"/>
        <v>0</v>
      </c>
      <c r="H10" s="11"/>
    </row>
    <row r="11" spans="1:12" x14ac:dyDescent="0.25">
      <c r="A11" s="21"/>
      <c r="B11" s="18"/>
      <c r="C11" s="18"/>
      <c r="D11" s="18"/>
      <c r="E11" s="18"/>
      <c r="F11" s="20">
        <f>IF(AND(E11-D11=0,C11-B11&lt;0.25),C11-B11,IF((E11-D11)&lt;0.0208333,(C11-B11)-0.0208333,(C11-B11)-(E11-D11)))</f>
        <v>0</v>
      </c>
      <c r="G11" s="25">
        <f t="shared" si="1"/>
        <v>0</v>
      </c>
      <c r="H11" s="11"/>
    </row>
    <row r="12" spans="1:12" x14ac:dyDescent="0.25">
      <c r="A12" s="21"/>
      <c r="B12" s="18"/>
      <c r="C12" s="18"/>
      <c r="D12" s="18"/>
      <c r="E12" s="18"/>
      <c r="F12" s="20">
        <f t="shared" ref="F12:F31" si="2">IF(AND(E12-D12=0,C12-B12&lt;0.25),C12-B12,IF((E12-D12)&lt;0.0208333,(C12-B12)-0.0208333,(C12-B12)-(E12-D12)))</f>
        <v>0</v>
      </c>
      <c r="G12" s="25">
        <f t="shared" si="1"/>
        <v>0</v>
      </c>
      <c r="H12" s="11"/>
    </row>
    <row r="13" spans="1:12" x14ac:dyDescent="0.25">
      <c r="A13" s="21"/>
      <c r="B13" s="18"/>
      <c r="C13" s="18"/>
      <c r="D13" s="18"/>
      <c r="E13" s="18"/>
      <c r="F13" s="20">
        <f t="shared" si="2"/>
        <v>0</v>
      </c>
      <c r="G13" s="25">
        <f t="shared" si="1"/>
        <v>0</v>
      </c>
      <c r="H13" s="11"/>
    </row>
    <row r="14" spans="1:12" x14ac:dyDescent="0.25">
      <c r="A14" s="21"/>
      <c r="B14" s="18"/>
      <c r="C14" s="18"/>
      <c r="D14" s="18"/>
      <c r="E14" s="18"/>
      <c r="F14" s="20">
        <f t="shared" si="2"/>
        <v>0</v>
      </c>
      <c r="G14" s="25">
        <f t="shared" si="1"/>
        <v>0</v>
      </c>
      <c r="H14" s="11"/>
      <c r="I14" s="10"/>
    </row>
    <row r="15" spans="1:12" x14ac:dyDescent="0.25">
      <c r="A15" s="21"/>
      <c r="B15" s="18"/>
      <c r="C15" s="18"/>
      <c r="D15" s="18"/>
      <c r="E15" s="18"/>
      <c r="F15" s="20">
        <f t="shared" si="2"/>
        <v>0</v>
      </c>
      <c r="G15" s="25">
        <f t="shared" si="1"/>
        <v>0</v>
      </c>
      <c r="H15" s="11"/>
    </row>
    <row r="16" spans="1:12" x14ac:dyDescent="0.25">
      <c r="A16" s="21"/>
      <c r="B16" s="18"/>
      <c r="C16" s="18"/>
      <c r="D16" s="18"/>
      <c r="E16" s="18"/>
      <c r="F16" s="20">
        <f t="shared" si="2"/>
        <v>0</v>
      </c>
      <c r="G16" s="25">
        <f t="shared" si="1"/>
        <v>0</v>
      </c>
      <c r="H16" s="11"/>
    </row>
    <row r="17" spans="1:12" x14ac:dyDescent="0.25">
      <c r="A17" s="21"/>
      <c r="B17" s="18"/>
      <c r="C17" s="18"/>
      <c r="D17" s="18"/>
      <c r="E17" s="18"/>
      <c r="F17" s="20">
        <f t="shared" si="2"/>
        <v>0</v>
      </c>
      <c r="G17" s="25">
        <f t="shared" si="1"/>
        <v>0</v>
      </c>
      <c r="H17" s="11"/>
    </row>
    <row r="18" spans="1:12" x14ac:dyDescent="0.25">
      <c r="A18" s="21"/>
      <c r="B18" s="18"/>
      <c r="C18" s="18"/>
      <c r="D18" s="18"/>
      <c r="E18" s="18"/>
      <c r="F18" s="20">
        <f t="shared" si="2"/>
        <v>0</v>
      </c>
      <c r="G18" s="25">
        <f t="shared" si="1"/>
        <v>0</v>
      </c>
      <c r="H18" s="11"/>
    </row>
    <row r="19" spans="1:12" x14ac:dyDescent="0.25">
      <c r="A19" s="21"/>
      <c r="B19" s="18"/>
      <c r="C19" s="18"/>
      <c r="D19" s="18"/>
      <c r="E19" s="18"/>
      <c r="F19" s="20">
        <f t="shared" si="2"/>
        <v>0</v>
      </c>
      <c r="G19" s="25">
        <f t="shared" si="1"/>
        <v>0</v>
      </c>
      <c r="H19" s="11"/>
    </row>
    <row r="20" spans="1:12" x14ac:dyDescent="0.25">
      <c r="A20" s="21"/>
      <c r="B20" s="18"/>
      <c r="C20" s="18"/>
      <c r="D20" s="18"/>
      <c r="E20" s="18"/>
      <c r="F20" s="20">
        <f t="shared" si="2"/>
        <v>0</v>
      </c>
      <c r="G20" s="25">
        <f t="shared" si="1"/>
        <v>0</v>
      </c>
      <c r="H20" s="11"/>
    </row>
    <row r="21" spans="1:12" x14ac:dyDescent="0.25">
      <c r="A21" s="21"/>
      <c r="B21" s="18"/>
      <c r="C21" s="18"/>
      <c r="D21" s="18"/>
      <c r="E21" s="18"/>
      <c r="F21" s="20">
        <f t="shared" si="2"/>
        <v>0</v>
      </c>
      <c r="G21" s="25">
        <f t="shared" si="1"/>
        <v>0</v>
      </c>
      <c r="H21" s="11"/>
    </row>
    <row r="22" spans="1:12" x14ac:dyDescent="0.25">
      <c r="A22" s="21"/>
      <c r="B22" s="18"/>
      <c r="C22" s="18"/>
      <c r="D22" s="18"/>
      <c r="E22" s="18"/>
      <c r="F22" s="20">
        <f t="shared" si="2"/>
        <v>0</v>
      </c>
      <c r="G22" s="25">
        <f t="shared" si="1"/>
        <v>0</v>
      </c>
      <c r="H22" s="11"/>
    </row>
    <row r="23" spans="1:12" x14ac:dyDescent="0.25">
      <c r="A23" s="21"/>
      <c r="B23" s="18"/>
      <c r="C23" s="18"/>
      <c r="D23" s="18"/>
      <c r="E23" s="18"/>
      <c r="F23" s="20">
        <f t="shared" si="2"/>
        <v>0</v>
      </c>
      <c r="G23" s="25">
        <f t="shared" si="1"/>
        <v>0</v>
      </c>
      <c r="H23" s="11"/>
    </row>
    <row r="24" spans="1:12" x14ac:dyDescent="0.25">
      <c r="A24" s="21"/>
      <c r="B24" s="18"/>
      <c r="C24" s="18"/>
      <c r="D24" s="18"/>
      <c r="E24" s="18"/>
      <c r="F24" s="20">
        <f t="shared" si="2"/>
        <v>0</v>
      </c>
      <c r="G24" s="25">
        <f t="shared" si="1"/>
        <v>0</v>
      </c>
      <c r="H24" s="11"/>
      <c r="J24" s="39" t="s">
        <v>13</v>
      </c>
      <c r="K24" s="37"/>
      <c r="L24" s="37"/>
    </row>
    <row r="25" spans="1:12" x14ac:dyDescent="0.25">
      <c r="A25" s="21"/>
      <c r="B25" s="18"/>
      <c r="C25" s="18"/>
      <c r="D25" s="18"/>
      <c r="E25" s="18"/>
      <c r="F25" s="20">
        <f t="shared" si="2"/>
        <v>0</v>
      </c>
      <c r="G25" s="25">
        <f t="shared" si="1"/>
        <v>0</v>
      </c>
      <c r="H25" s="11"/>
      <c r="J25" s="14" t="s">
        <v>7</v>
      </c>
      <c r="K25" s="14" t="s">
        <v>8</v>
      </c>
      <c r="L25" s="14" t="s">
        <v>12</v>
      </c>
    </row>
    <row r="26" spans="1:12" x14ac:dyDescent="0.25">
      <c r="A26" s="21"/>
      <c r="B26" s="18"/>
      <c r="C26" s="18"/>
      <c r="D26" s="18"/>
      <c r="E26" s="18"/>
      <c r="F26" s="20">
        <f t="shared" si="2"/>
        <v>0</v>
      </c>
      <c r="G26" s="25">
        <f t="shared" si="1"/>
        <v>0</v>
      </c>
      <c r="H26" s="11"/>
      <c r="J26" s="13">
        <f>(SUM(G5:G31)/24)</f>
        <v>1.2312500999999998</v>
      </c>
      <c r="K26" s="13">
        <f>IF(J24="50 Stunden /Monat",IF(2.08333-J26&gt;0,2.08333-J26,"0:00"),IF(4.16666-J26&gt;0,4.16666-J26,"0:00"))</f>
        <v>0.85207990000000033</v>
      </c>
      <c r="L26" s="33">
        <f>IF(SUM(F5:F31)&gt;0,SUM(F5:F31)/COUNTIF(F5:F31,"&gt;0"),"0:00")</f>
        <v>0.30781252499999995</v>
      </c>
    </row>
    <row r="27" spans="1:12" x14ac:dyDescent="0.25">
      <c r="A27" s="21"/>
      <c r="B27" s="18"/>
      <c r="C27" s="18"/>
      <c r="D27" s="18"/>
      <c r="E27" s="18"/>
      <c r="F27" s="20">
        <f t="shared" si="2"/>
        <v>0</v>
      </c>
      <c r="G27" s="25">
        <f t="shared" si="1"/>
        <v>0</v>
      </c>
      <c r="H27" s="11"/>
    </row>
    <row r="28" spans="1:12" x14ac:dyDescent="0.25">
      <c r="A28" s="21"/>
      <c r="B28" s="18"/>
      <c r="C28" s="18"/>
      <c r="D28" s="18"/>
      <c r="E28" s="18"/>
      <c r="F28" s="20">
        <f t="shared" si="2"/>
        <v>0</v>
      </c>
      <c r="G28" s="25">
        <f t="shared" si="1"/>
        <v>0</v>
      </c>
      <c r="H28" s="11"/>
    </row>
    <row r="29" spans="1:12" x14ac:dyDescent="0.25">
      <c r="A29" s="21"/>
      <c r="B29" s="18"/>
      <c r="C29" s="18"/>
      <c r="D29" s="18"/>
      <c r="E29" s="18"/>
      <c r="F29" s="20">
        <f t="shared" si="2"/>
        <v>0</v>
      </c>
      <c r="G29" s="25">
        <f t="shared" si="1"/>
        <v>0</v>
      </c>
      <c r="H29" s="11"/>
    </row>
    <row r="30" spans="1:12" s="16" customFormat="1" x14ac:dyDescent="0.25">
      <c r="A30" s="21"/>
      <c r="B30" s="18"/>
      <c r="C30" s="18"/>
      <c r="D30" s="18"/>
      <c r="E30" s="18"/>
      <c r="F30" s="20">
        <f t="shared" si="2"/>
        <v>0</v>
      </c>
      <c r="G30" s="25">
        <f t="shared" si="1"/>
        <v>0</v>
      </c>
      <c r="H30" s="15"/>
    </row>
    <row r="31" spans="1:12" ht="15.75" thickBot="1" x14ac:dyDescent="0.3">
      <c r="A31" s="22"/>
      <c r="B31" s="19"/>
      <c r="C31" s="19"/>
      <c r="D31" s="19"/>
      <c r="E31" s="19"/>
      <c r="F31" s="36">
        <f t="shared" si="2"/>
        <v>0</v>
      </c>
      <c r="G31" s="26">
        <f t="shared" si="1"/>
        <v>0</v>
      </c>
      <c r="H31" s="11"/>
    </row>
    <row r="32" spans="1:12" ht="15.75" thickTop="1" x14ac:dyDescent="0.25">
      <c r="F32" s="23">
        <f>SUM(F5:F31)</f>
        <v>1.2312500999999998</v>
      </c>
      <c r="G32" s="24">
        <f>SUM(G5:G31)</f>
        <v>29.550002399999997</v>
      </c>
      <c r="H32" s="11"/>
    </row>
    <row r="33" spans="6:14" x14ac:dyDescent="0.25">
      <c r="F33" s="10"/>
      <c r="G33" s="11"/>
      <c r="H33" s="11"/>
      <c r="N33" s="38" t="s">
        <v>13</v>
      </c>
    </row>
    <row r="34" spans="6:14" x14ac:dyDescent="0.25">
      <c r="F34" s="10"/>
      <c r="G34" s="11"/>
      <c r="H34" s="11"/>
      <c r="N34" s="31" t="s">
        <v>14</v>
      </c>
    </row>
    <row r="35" spans="6:14" x14ac:dyDescent="0.25">
      <c r="F35" s="10"/>
      <c r="G35" s="11"/>
      <c r="H35" s="11"/>
    </row>
  </sheetData>
  <sheetProtection selectLockedCells="1"/>
  <dataValidations count="3">
    <dataValidation type="list" allowBlank="1" showInputMessage="1" showErrorMessage="1" errorTitle="Fehler" error="Ungültige Eingabe!" sqref="J24">
      <formula1>Auswahl2</formula1>
    </dataValidation>
    <dataValidation type="time" allowBlank="1" showInputMessage="1" showErrorMessage="1" errorTitle="Fehler" error="Ungültige Eingabe! Bitte korrigieren._x000a_Zulässig: 08:00 - 18:00 Uhr" sqref="B5:E31">
      <formula1>0.333333333333333</formula1>
      <formula2>0.75</formula2>
    </dataValidation>
    <dataValidation type="date" allowBlank="1" showInputMessage="1" showErrorMessage="1" errorTitle="Fehler" error="Ungültiges Datum!" sqref="A5:A31">
      <formula1>42217</formula1>
      <formula2>42277</formula2>
    </dataValidation>
  </dataValidations>
  <pageMargins left="0.7" right="0.7" top="0.78740157499999996" bottom="0.78740157499999996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August 2015</vt:lpstr>
      <vt:lpstr>September 2015</vt:lpstr>
      <vt:lpstr>Auswahl</vt:lpstr>
      <vt:lpstr>Auswahl2</vt:lpstr>
      <vt:lpstr>'August 2015'!Druckbereich</vt:lpstr>
      <vt:lpstr>MeinStundendropdown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Stundenrechner</dc:title>
  <dc:creator>Maximillian Krause</dc:creator>
  <cp:lastModifiedBy>Maximillian Krause</cp:lastModifiedBy>
  <cp:lastPrinted>2015-08-11T13:32:01Z</cp:lastPrinted>
  <dcterms:created xsi:type="dcterms:W3CDTF">2015-08-11T08:13:37Z</dcterms:created>
  <dcterms:modified xsi:type="dcterms:W3CDTF">2015-09-09T12:04:27Z</dcterms:modified>
</cp:coreProperties>
</file>