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codeName="DieseArbeitsmappe" defaultThemeVersion="124226"/>
  <xr:revisionPtr revIDLastSave="0" documentId="13_ncr:1_{DBFB0670-C87A-4334-B44D-A486E9D943D8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Kasse" sheetId="1" r:id="rId1"/>
  </sheets>
  <externalReferences>
    <externalReference r:id="rId2"/>
  </externalReferences>
  <calcPr calcId="191029" iterate="1" iterateCount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5" i="1" l="1"/>
  <c r="S7" i="1" l="1"/>
  <c r="Q7" i="1"/>
  <c r="O7" i="1"/>
  <c r="M7" i="1"/>
  <c r="L7" i="1"/>
  <c r="B20" i="1"/>
  <c r="B26" i="1"/>
  <c r="C6" i="1"/>
  <c r="F6" i="1"/>
  <c r="G6" i="1"/>
  <c r="H6" i="1"/>
  <c r="I6" i="1"/>
  <c r="J6" i="1"/>
  <c r="E6" i="1"/>
  <c r="I11" i="1"/>
  <c r="H11" i="1"/>
  <c r="G11" i="1"/>
  <c r="F11" i="1"/>
  <c r="E11" i="1"/>
  <c r="D11" i="1"/>
  <c r="C11" i="1"/>
  <c r="D6" i="1"/>
  <c r="B1" i="1"/>
  <c r="I16" i="1" l="1"/>
  <c r="B14" i="1"/>
  <c r="B15" i="1"/>
  <c r="B17" i="1" l="1"/>
  <c r="I14" i="1" l="1"/>
  <c r="C26" i="1"/>
</calcChain>
</file>

<file path=xl/sharedStrings.xml><?xml version="1.0" encoding="utf-8"?>
<sst xmlns="http://schemas.openxmlformats.org/spreadsheetml/2006/main" count="36" uniqueCount="30">
  <si>
    <t>Kleingeld</t>
  </si>
  <si>
    <t>Scheine</t>
  </si>
  <si>
    <t>Kleingeld Rolle</t>
  </si>
  <si>
    <t>Münzen</t>
  </si>
  <si>
    <t>Kassenbestand</t>
  </si>
  <si>
    <t>Anfangsbestand</t>
  </si>
  <si>
    <t>Kassendifferenz</t>
  </si>
  <si>
    <t>Getränkebestand</t>
  </si>
  <si>
    <t>Cola</t>
  </si>
  <si>
    <t>Fanta</t>
  </si>
  <si>
    <t xml:space="preserve">Sprite </t>
  </si>
  <si>
    <t>Mezzo</t>
  </si>
  <si>
    <t>Wasser</t>
  </si>
  <si>
    <t>Getränkekasse</t>
  </si>
  <si>
    <t>Einnahmen</t>
  </si>
  <si>
    <t>Getränke Verkauf</t>
  </si>
  <si>
    <t>Sprite</t>
  </si>
  <si>
    <t>Vorher</t>
  </si>
  <si>
    <t>Nachher</t>
  </si>
  <si>
    <t>Geliehen und Sonstiges</t>
  </si>
  <si>
    <t>Martin</t>
  </si>
  <si>
    <t>Entnahme</t>
  </si>
  <si>
    <t>Einnahme</t>
  </si>
  <si>
    <t>Einkauf</t>
  </si>
  <si>
    <t>Sonstiges</t>
  </si>
  <si>
    <t>Tageskasse zurücksetzen!</t>
  </si>
  <si>
    <t>Getränke zurücksetzen</t>
  </si>
  <si>
    <t xml:space="preserve">Kassenabrechnung </t>
  </si>
  <si>
    <t>Anfang</t>
  </si>
  <si>
    <t>Kassenbestand Neu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</si>
</sst>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2" xfId="0" applyFont="1" applyFill="1" applyBorder="1" applyAlignment="1">
      <alignment horizontal="center"/>
    </xf>
    <xf numFmtId="8" fontId="2" fillId="2" borderId="0" xfId="0" applyNumberFormat="1" applyFont="1" applyFill="1" applyAlignment="1">
      <alignment horizontal="center"/>
    </xf>
    <xf numFmtId="8" fontId="3" fillId="2" borderId="0" xfId="0" applyNumberFormat="1" applyFont="1" applyFill="1" applyAlignment="1">
      <alignment horizontal="center"/>
    </xf>
    <xf numFmtId="8" fontId="4" fillId="2" borderId="0" xfId="0" applyNumberFormat="1" applyFont="1" applyFill="1" applyAlignment="1">
      <alignment horizontal="center"/>
    </xf>
    <xf numFmtId="8" fontId="8" fillId="2" borderId="0" xfId="0" applyNumberFormat="1" applyFont="1" applyFill="1" applyAlignment="1">
      <alignment horizontal="center"/>
    </xf>
    <xf numFmtId="0" fontId="1" fillId="2" borderId="4" xfId="0" applyFont="1" applyFill="1" applyBorder="1" applyAlignment="1">
      <alignment horizontal="center"/>
    </xf>
    <xf numFmtId="14" fontId="5" fillId="2" borderId="0" xfId="0" applyNumberFormat="1" applyFont="1" applyFill="1"/>
    <xf numFmtId="0" fontId="2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" fillId="2" borderId="4" xfId="0" applyNumberFormat="1" applyFont="1" applyFill="1" applyBorder="1" applyAlignment="1">
      <alignment horizontal="center"/>
    </xf>
    <xf numFmtId="164" fontId="3" fillId="2" borderId="0" xfId="0" applyNumberFormat="1" applyFont="1" applyFill="1" applyAlignment="1">
      <alignment horizontal="center"/>
    </xf>
    <xf numFmtId="0" fontId="0" fillId="3" borderId="0" xfId="0" applyFill="1" applyAlignment="1"/>
    <xf numFmtId="0" fontId="0" fillId="3" borderId="0" xfId="0" applyFill="1"/>
    <xf numFmtId="0" fontId="4" fillId="3" borderId="0" xfId="0" applyFont="1" applyFill="1" applyAlignment="1"/>
    <xf numFmtId="0" fontId="1" fillId="3" borderId="0" xfId="0" applyFont="1" applyFill="1" applyAlignment="1">
      <alignment horizontal="right"/>
    </xf>
    <xf numFmtId="0" fontId="12" fillId="3" borderId="0" xfId="0" applyFont="1" applyFill="1" applyAlignment="1">
      <alignment horizontal="right"/>
    </xf>
    <xf numFmtId="6" fontId="2" fillId="3" borderId="4" xfId="0" applyNumberFormat="1" applyFont="1" applyFill="1" applyBorder="1" applyAlignment="1">
      <alignment horizontal="center"/>
    </xf>
    <xf numFmtId="8" fontId="2" fillId="3" borderId="4" xfId="0" applyNumberFormat="1" applyFont="1" applyFill="1" applyBorder="1" applyAlignment="1">
      <alignment horizontal="center"/>
    </xf>
    <xf numFmtId="0" fontId="2" fillId="3" borderId="0" xfId="0" applyFont="1" applyFill="1"/>
    <xf numFmtId="6" fontId="0" fillId="3" borderId="0" xfId="0" applyNumberFormat="1" applyFill="1" applyAlignment="1">
      <alignment horizontal="center"/>
    </xf>
    <xf numFmtId="0" fontId="3" fillId="3" borderId="0" xfId="0" applyFont="1" applyFill="1"/>
    <xf numFmtId="0" fontId="2" fillId="3" borderId="0" xfId="0" applyFont="1" applyFill="1" applyAlignment="1">
      <alignment horizontal="center"/>
    </xf>
    <xf numFmtId="0" fontId="1" fillId="3" borderId="0" xfId="0" applyFont="1" applyFill="1"/>
    <xf numFmtId="0" fontId="7" fillId="3" borderId="0" xfId="0" applyFont="1" applyFill="1" applyAlignment="1"/>
    <xf numFmtId="0" fontId="4" fillId="3" borderId="0" xfId="0" applyFont="1" applyFill="1"/>
    <xf numFmtId="0" fontId="7" fillId="3" borderId="0" xfId="0" applyFont="1" applyFill="1" applyAlignment="1">
      <alignment horizontal="center"/>
    </xf>
    <xf numFmtId="8" fontId="3" fillId="2" borderId="4" xfId="0" applyNumberFormat="1" applyFont="1" applyFill="1" applyBorder="1" applyAlignment="1">
      <alignment horizontal="center"/>
    </xf>
    <xf numFmtId="8" fontId="4" fillId="2" borderId="4" xfId="0" applyNumberFormat="1" applyFont="1" applyFill="1" applyBorder="1"/>
    <xf numFmtId="0" fontId="9" fillId="3" borderId="0" xfId="0" applyFont="1" applyFill="1" applyAlignment="1">
      <alignment horizontal="center"/>
    </xf>
    <xf numFmtId="14" fontId="10" fillId="3" borderId="0" xfId="0" applyNumberFormat="1" applyFont="1" applyFill="1" applyAlignment="1">
      <alignment horizontal="center"/>
    </xf>
    <xf numFmtId="0" fontId="1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1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6" fontId="4" fillId="3" borderId="3" xfId="0" applyNumberFormat="1" applyFont="1" applyFill="1" applyBorder="1" applyAlignment="1">
      <alignment horizontal="center"/>
    </xf>
    <xf numFmtId="6" fontId="4" fillId="3" borderId="2" xfId="0" applyNumberFormat="1" applyFont="1" applyFill="1" applyBorder="1" applyAlignment="1">
      <alignment horizontal="center"/>
    </xf>
    <xf numFmtId="8" fontId="4" fillId="3" borderId="3" xfId="0" applyNumberFormat="1" applyFont="1" applyFill="1" applyBorder="1" applyAlignment="1">
      <alignment horizontal="center"/>
    </xf>
    <xf numFmtId="8" fontId="4" fillId="3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164" fontId="5" fillId="2" borderId="5" xfId="0" applyNumberFormat="1" applyFont="1" applyFill="1" applyBorder="1" applyAlignment="1">
      <alignment horizontal="center"/>
    </xf>
    <xf numFmtId="164" fontId="5" fillId="2" borderId="6" xfId="0" applyNumberFormat="1" applyFont="1" applyFill="1" applyBorder="1" applyAlignment="1">
      <alignment horizontal="center"/>
    </xf>
    <xf numFmtId="0" fontId="3" fillId="3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164" fontId="3" fillId="2" borderId="8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8" fontId="14" fillId="2" borderId="4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9525</xdr:colOff>
          <xdr:row>29</xdr:row>
          <xdr:rowOff>19050</xdr:rowOff>
        </xdr:from>
        <xdr:to>
          <xdr:col>7</xdr:col>
          <xdr:colOff>923925</xdr:colOff>
          <xdr:row>30</xdr:row>
          <xdr:rowOff>161925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Kasse zurücksetzen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419100</xdr:colOff>
          <xdr:row>29</xdr:row>
          <xdr:rowOff>47626</xdr:rowOff>
        </xdr:from>
        <xdr:to>
          <xdr:col>13</xdr:col>
          <xdr:colOff>209550</xdr:colOff>
          <xdr:row>31</xdr:row>
          <xdr:rowOff>9526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A3BAA1E-8F39-48C0-8601-2D44A31B60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Getränke zurücksetzen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geskass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sse"/>
      <sheetName val="Geliehen und Sonstiges"/>
      <sheetName val="Getränke u. Essen"/>
    </sheetNames>
    <definedNames>
      <definedName name="Bistro_Duelmen"/>
      <definedName name="Kasse01"/>
    </defined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U46"/>
  <sheetViews>
    <sheetView tabSelected="1" topLeftCell="D10" workbookViewId="0">
      <selection activeCell="I19" sqref="I19"/>
    </sheetView>
  </sheetViews>
  <sheetFormatPr baseColWidth="10" defaultColWidth="9.140625" defaultRowHeight="15" x14ac:dyDescent="0.25"/>
  <cols>
    <col min="1" max="1" width="20.5703125" customWidth="1"/>
    <col min="2" max="2" width="18.28515625" customWidth="1"/>
    <col min="3" max="10" width="14.28515625" customWidth="1"/>
    <col min="11" max="11" width="18" customWidth="1"/>
    <col min="12" max="12" width="18.42578125" customWidth="1"/>
  </cols>
  <sheetData>
    <row r="1" spans="1:21" ht="15" customHeight="1" x14ac:dyDescent="0.25">
      <c r="A1" s="30"/>
      <c r="B1" s="31">
        <f ca="1">TODAY()</f>
        <v>44382</v>
      </c>
      <c r="C1" s="32" t="s">
        <v>27</v>
      </c>
      <c r="D1" s="32"/>
      <c r="E1" s="32"/>
      <c r="F1" s="34"/>
      <c r="G1" s="35"/>
      <c r="H1" s="35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5" customHeight="1" x14ac:dyDescent="0.25">
      <c r="A2" s="30"/>
      <c r="B2" s="32"/>
      <c r="C2" s="32"/>
      <c r="D2" s="32"/>
      <c r="E2" s="32"/>
      <c r="F2" s="35"/>
      <c r="G2" s="35"/>
      <c r="H2" s="35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</row>
    <row r="3" spans="1:21" ht="21" x14ac:dyDescent="0.35">
      <c r="A3" s="3">
        <v>75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42" t="s">
        <v>7</v>
      </c>
      <c r="O3" s="42"/>
      <c r="P3" s="42"/>
      <c r="Q3" s="42"/>
      <c r="R3" s="15"/>
      <c r="S3" s="33"/>
      <c r="T3" s="33"/>
      <c r="U3" s="33"/>
    </row>
    <row r="4" spans="1:21" ht="15.75" x14ac:dyDescent="0.25">
      <c r="A4" s="20" t="s">
        <v>2</v>
      </c>
      <c r="B4" s="21"/>
      <c r="C4" s="18">
        <v>2</v>
      </c>
      <c r="D4" s="18">
        <v>1</v>
      </c>
      <c r="E4" s="19">
        <v>0.5</v>
      </c>
      <c r="F4" s="19">
        <v>0.2</v>
      </c>
      <c r="G4" s="19">
        <v>0.1</v>
      </c>
      <c r="H4" s="19">
        <v>0.05</v>
      </c>
      <c r="I4" s="19">
        <v>0.02</v>
      </c>
      <c r="J4" s="19">
        <v>0.01</v>
      </c>
      <c r="K4" s="14"/>
      <c r="L4" s="14"/>
      <c r="M4" s="14"/>
      <c r="N4" s="14"/>
      <c r="O4" s="14"/>
      <c r="P4" s="14"/>
      <c r="Q4" s="13"/>
      <c r="R4" s="13"/>
      <c r="S4" s="33"/>
      <c r="T4" s="33"/>
      <c r="U4" s="33"/>
    </row>
    <row r="5" spans="1:21" ht="18.75" x14ac:dyDescent="0.3">
      <c r="A5" s="14"/>
      <c r="B5" s="22" t="s">
        <v>0</v>
      </c>
      <c r="C5" s="1">
        <v>27</v>
      </c>
      <c r="D5" s="1">
        <v>31</v>
      </c>
      <c r="E5" s="1">
        <v>43</v>
      </c>
      <c r="F5" s="1">
        <v>35</v>
      </c>
      <c r="G5" s="1">
        <v>32</v>
      </c>
      <c r="H5" s="1">
        <v>11</v>
      </c>
      <c r="I5" s="1">
        <v>7</v>
      </c>
      <c r="J5" s="1">
        <v>2</v>
      </c>
      <c r="K5" s="14"/>
      <c r="L5" s="6" t="s">
        <v>12</v>
      </c>
      <c r="M5" s="46" t="s">
        <v>8</v>
      </c>
      <c r="N5" s="47"/>
      <c r="O5" s="46" t="s">
        <v>9</v>
      </c>
      <c r="P5" s="47"/>
      <c r="Q5" s="46" t="s">
        <v>10</v>
      </c>
      <c r="R5" s="47"/>
      <c r="S5" s="40" t="s">
        <v>11</v>
      </c>
      <c r="T5" s="41"/>
      <c r="U5" s="33"/>
    </row>
    <row r="6" spans="1:21" ht="15" customHeight="1" x14ac:dyDescent="0.25">
      <c r="A6" s="14"/>
      <c r="B6" s="14"/>
      <c r="C6" s="38">
        <f>(C4*C5)</f>
        <v>54</v>
      </c>
      <c r="D6" s="38">
        <f>(D4*D5)</f>
        <v>31</v>
      </c>
      <c r="E6" s="38">
        <f>(E4*E5)</f>
        <v>21.5</v>
      </c>
      <c r="F6" s="38">
        <f t="shared" ref="F6:J6" si="0">(F4*F5)</f>
        <v>7</v>
      </c>
      <c r="G6" s="38">
        <f t="shared" si="0"/>
        <v>3.2</v>
      </c>
      <c r="H6" s="38">
        <f t="shared" si="0"/>
        <v>0.55000000000000004</v>
      </c>
      <c r="I6" s="38">
        <f t="shared" si="0"/>
        <v>0.14000000000000001</v>
      </c>
      <c r="J6" s="38">
        <f t="shared" si="0"/>
        <v>0.02</v>
      </c>
      <c r="K6" s="16" t="s">
        <v>17</v>
      </c>
      <c r="L6" s="8">
        <v>10</v>
      </c>
      <c r="M6" s="46">
        <v>10</v>
      </c>
      <c r="N6" s="47"/>
      <c r="O6" s="46">
        <v>10</v>
      </c>
      <c r="P6" s="47"/>
      <c r="Q6" s="46">
        <v>10</v>
      </c>
      <c r="R6" s="47"/>
      <c r="S6" s="46">
        <v>10</v>
      </c>
      <c r="T6" s="47"/>
      <c r="U6" s="33"/>
    </row>
    <row r="7" spans="1:21" ht="15" customHeight="1" x14ac:dyDescent="0.25">
      <c r="A7" s="14"/>
      <c r="B7" s="14"/>
      <c r="C7" s="39"/>
      <c r="D7" s="39"/>
      <c r="E7" s="39"/>
      <c r="F7" s="39"/>
      <c r="G7" s="39"/>
      <c r="H7" s="39"/>
      <c r="I7" s="39"/>
      <c r="J7" s="39"/>
      <c r="K7" s="17" t="s">
        <v>18</v>
      </c>
      <c r="L7" s="8">
        <f>SUM(L6-L12)</f>
        <v>10</v>
      </c>
      <c r="M7" s="46">
        <f>SUM(M6-M12)</f>
        <v>10</v>
      </c>
      <c r="N7" s="47"/>
      <c r="O7" s="46">
        <f>SUM(O6-O12)</f>
        <v>10</v>
      </c>
      <c r="P7" s="47"/>
      <c r="Q7" s="46">
        <f>SUM(Q6-Q12)</f>
        <v>10</v>
      </c>
      <c r="R7" s="47"/>
      <c r="S7" s="46">
        <f>SUM(S6-S12)</f>
        <v>10</v>
      </c>
      <c r="T7" s="47"/>
      <c r="U7" s="33"/>
    </row>
    <row r="8" spans="1:21" x14ac:dyDescent="0.2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3"/>
      <c r="S8" s="13"/>
      <c r="T8" s="13"/>
      <c r="U8" s="33"/>
    </row>
    <row r="9" spans="1:21" ht="21" x14ac:dyDescent="0.35">
      <c r="A9" s="14"/>
      <c r="B9" s="22" t="s">
        <v>1</v>
      </c>
      <c r="C9" s="18">
        <v>500</v>
      </c>
      <c r="D9" s="18">
        <v>200</v>
      </c>
      <c r="E9" s="18">
        <v>100</v>
      </c>
      <c r="F9" s="18">
        <v>50</v>
      </c>
      <c r="G9" s="18">
        <v>20</v>
      </c>
      <c r="H9" s="18">
        <v>10</v>
      </c>
      <c r="I9" s="18">
        <v>5</v>
      </c>
      <c r="J9" s="14"/>
      <c r="K9" s="14"/>
      <c r="L9" s="14"/>
      <c r="M9" s="14"/>
      <c r="N9" s="42" t="s">
        <v>15</v>
      </c>
      <c r="O9" s="42"/>
      <c r="P9" s="42"/>
      <c r="Q9" s="13"/>
      <c r="R9" s="33"/>
      <c r="S9" s="33"/>
      <c r="T9" s="33"/>
      <c r="U9" s="33"/>
    </row>
    <row r="10" spans="1:21" ht="15.75" x14ac:dyDescent="0.25">
      <c r="A10" s="14"/>
      <c r="B10" s="14"/>
      <c r="C10" s="1">
        <v>0</v>
      </c>
      <c r="D10" s="1">
        <v>2</v>
      </c>
      <c r="E10" s="1">
        <v>7</v>
      </c>
      <c r="F10" s="1"/>
      <c r="G10" s="1">
        <v>54</v>
      </c>
      <c r="H10" s="1">
        <v>45</v>
      </c>
      <c r="I10" s="1">
        <v>37</v>
      </c>
      <c r="J10" s="14"/>
      <c r="K10" s="14"/>
      <c r="L10" s="14"/>
      <c r="M10" s="14"/>
      <c r="N10" s="14"/>
      <c r="O10" s="14"/>
      <c r="P10" s="14"/>
      <c r="Q10" s="14"/>
      <c r="R10" s="33"/>
      <c r="S10" s="33"/>
      <c r="T10" s="33"/>
      <c r="U10" s="33"/>
    </row>
    <row r="11" spans="1:21" ht="15.75" x14ac:dyDescent="0.25">
      <c r="A11" s="14"/>
      <c r="B11" s="14"/>
      <c r="C11" s="36">
        <f t="shared" ref="C11:I11" si="1">(C9*C10)</f>
        <v>0</v>
      </c>
      <c r="D11" s="36">
        <f t="shared" si="1"/>
        <v>400</v>
      </c>
      <c r="E11" s="36">
        <f t="shared" si="1"/>
        <v>700</v>
      </c>
      <c r="F11" s="36">
        <f t="shared" si="1"/>
        <v>0</v>
      </c>
      <c r="G11" s="36">
        <f t="shared" si="1"/>
        <v>1080</v>
      </c>
      <c r="H11" s="36">
        <f t="shared" si="1"/>
        <v>450</v>
      </c>
      <c r="I11" s="36">
        <f t="shared" si="1"/>
        <v>185</v>
      </c>
      <c r="J11" s="14"/>
      <c r="K11" s="14"/>
      <c r="L11" s="8" t="s">
        <v>12</v>
      </c>
      <c r="M11" s="46" t="s">
        <v>8</v>
      </c>
      <c r="N11" s="47"/>
      <c r="O11" s="46" t="s">
        <v>9</v>
      </c>
      <c r="P11" s="47"/>
      <c r="Q11" s="46" t="s">
        <v>16</v>
      </c>
      <c r="R11" s="47"/>
      <c r="S11" s="46" t="s">
        <v>11</v>
      </c>
      <c r="T11" s="47"/>
      <c r="U11" s="33"/>
    </row>
    <row r="12" spans="1:21" x14ac:dyDescent="0.25">
      <c r="A12" s="14"/>
      <c r="B12" s="14"/>
      <c r="C12" s="37"/>
      <c r="D12" s="37"/>
      <c r="E12" s="37"/>
      <c r="F12" s="37"/>
      <c r="G12" s="37"/>
      <c r="H12" s="37"/>
      <c r="I12" s="37"/>
      <c r="J12" s="14"/>
      <c r="K12" s="14"/>
      <c r="L12" s="11">
        <v>0</v>
      </c>
      <c r="M12" s="51">
        <v>0</v>
      </c>
      <c r="N12" s="52"/>
      <c r="O12" s="51">
        <v>0</v>
      </c>
      <c r="P12" s="52"/>
      <c r="Q12" s="51">
        <v>0</v>
      </c>
      <c r="R12" s="52"/>
      <c r="S12" s="51">
        <v>0</v>
      </c>
      <c r="T12" s="52"/>
      <c r="U12" s="33"/>
    </row>
    <row r="13" spans="1:21" x14ac:dyDescent="0.25">
      <c r="A13" s="14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3"/>
      <c r="T13" s="33"/>
      <c r="U13" s="33"/>
    </row>
    <row r="14" spans="1:21" ht="23.25" x14ac:dyDescent="0.35">
      <c r="A14" s="14"/>
      <c r="B14" s="5">
        <f>(C6+D6+E6+F6+G6+H6+I6+J6+A3)</f>
        <v>192.41</v>
      </c>
      <c r="C14" s="23" t="s">
        <v>3</v>
      </c>
      <c r="D14" s="14"/>
      <c r="E14" s="14"/>
      <c r="F14" s="14"/>
      <c r="G14" s="43" t="s">
        <v>5</v>
      </c>
      <c r="H14" s="43"/>
      <c r="I14" s="4">
        <f>B17</f>
        <v>3007.41</v>
      </c>
      <c r="J14" s="14"/>
      <c r="K14" s="14"/>
      <c r="L14" s="14"/>
      <c r="M14" s="14"/>
      <c r="N14" s="14"/>
      <c r="O14" s="14"/>
      <c r="P14" s="14"/>
      <c r="Q14" s="14"/>
      <c r="R14" s="13"/>
      <c r="S14" s="13"/>
      <c r="T14" s="33"/>
      <c r="U14" s="33"/>
    </row>
    <row r="15" spans="1:21" ht="23.25" x14ac:dyDescent="0.35">
      <c r="A15" s="14"/>
      <c r="B15" s="2">
        <f>(C11+D11+E11+F11+G11+H11+I11)</f>
        <v>2815</v>
      </c>
      <c r="C15" s="23" t="s">
        <v>1</v>
      </c>
      <c r="D15" s="14"/>
      <c r="E15" s="14"/>
      <c r="F15" s="14"/>
      <c r="G15" s="43" t="s">
        <v>6</v>
      </c>
      <c r="H15" s="43"/>
      <c r="I15" s="28">
        <f>SUM(C26)+(B20)-(M20)+(O20)-(M21)+(O21)-(M22)+(O22)-(I14)+(D26)</f>
        <v>-500</v>
      </c>
      <c r="J15" s="14"/>
      <c r="K15" s="14"/>
      <c r="L15" s="14"/>
      <c r="M15" s="14"/>
      <c r="N15" s="14"/>
      <c r="O15" s="14"/>
      <c r="P15" s="14"/>
      <c r="Q15" s="14"/>
      <c r="R15" s="13"/>
      <c r="S15" s="33"/>
      <c r="T15" s="33"/>
      <c r="U15" s="33"/>
    </row>
    <row r="16" spans="1:21" ht="21" x14ac:dyDescent="0.35">
      <c r="A16" s="14"/>
      <c r="B16" s="14"/>
      <c r="C16" s="14"/>
      <c r="D16" s="14"/>
      <c r="E16" s="14"/>
      <c r="F16" s="14"/>
      <c r="G16" s="50" t="s">
        <v>29</v>
      </c>
      <c r="H16" s="50"/>
      <c r="I16" s="58">
        <f>SUM(B17)+(B20)+(D26)</f>
        <v>2507.41</v>
      </c>
      <c r="J16" s="14"/>
      <c r="K16" s="14"/>
      <c r="L16" s="14"/>
      <c r="M16" s="14"/>
      <c r="N16" s="50" t="s">
        <v>19</v>
      </c>
      <c r="O16" s="50"/>
      <c r="P16" s="50"/>
      <c r="Q16" s="14"/>
      <c r="R16" s="13"/>
      <c r="S16" s="33"/>
      <c r="T16" s="33"/>
      <c r="U16" s="33"/>
    </row>
    <row r="17" spans="1:21" ht="18.75" x14ac:dyDescent="0.3">
      <c r="A17" s="14"/>
      <c r="B17" s="3">
        <f>(B14+B15)</f>
        <v>3007.41</v>
      </c>
      <c r="C17" s="23" t="s">
        <v>4</v>
      </c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50"/>
      <c r="O17" s="50"/>
      <c r="P17" s="50"/>
      <c r="Q17" s="14"/>
      <c r="R17" s="13"/>
      <c r="S17" s="33"/>
      <c r="T17" s="33"/>
      <c r="U17" s="33"/>
    </row>
    <row r="18" spans="1:21" x14ac:dyDescent="0.25">
      <c r="A18" s="14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33"/>
      <c r="T18" s="33"/>
      <c r="U18" s="33"/>
    </row>
    <row r="19" spans="1:21" ht="18.75" x14ac:dyDescent="0.3">
      <c r="A19" s="14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44" t="s">
        <v>21</v>
      </c>
      <c r="N19" s="45"/>
      <c r="O19" s="44" t="s">
        <v>22</v>
      </c>
      <c r="P19" s="45"/>
      <c r="Q19" s="33"/>
      <c r="R19" s="33"/>
      <c r="S19" s="13"/>
      <c r="T19" s="13"/>
      <c r="U19" s="33"/>
    </row>
    <row r="20" spans="1:21" ht="21" x14ac:dyDescent="0.35">
      <c r="A20" s="14"/>
      <c r="B20" s="12">
        <f>(L12*1)+(M12*1.5)+(O12*1.5)+(Q12*1.5)+(S12*1.5)</f>
        <v>0</v>
      </c>
      <c r="C20" s="24" t="s">
        <v>13</v>
      </c>
      <c r="D20" s="14"/>
      <c r="E20" s="14"/>
      <c r="F20" s="14"/>
      <c r="G20" s="14"/>
      <c r="H20" s="14"/>
      <c r="I20" s="14"/>
      <c r="J20" s="14"/>
      <c r="K20" s="14"/>
      <c r="L20" s="10" t="s">
        <v>20</v>
      </c>
      <c r="M20" s="53">
        <v>0</v>
      </c>
      <c r="N20" s="54"/>
      <c r="O20" s="53">
        <v>0</v>
      </c>
      <c r="P20" s="54"/>
      <c r="Q20" s="14"/>
      <c r="R20" s="13"/>
      <c r="S20" s="13"/>
      <c r="T20" s="13"/>
      <c r="U20" s="33"/>
    </row>
    <row r="21" spans="1:21" ht="21" x14ac:dyDescent="0.3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0" t="s">
        <v>23</v>
      </c>
      <c r="M21" s="53">
        <v>0</v>
      </c>
      <c r="N21" s="54"/>
      <c r="O21" s="53">
        <v>0</v>
      </c>
      <c r="P21" s="54"/>
      <c r="Q21" s="14"/>
      <c r="R21" s="13"/>
      <c r="S21" s="33"/>
      <c r="T21" s="33"/>
      <c r="U21" s="33"/>
    </row>
    <row r="22" spans="1:21" ht="18.75" x14ac:dyDescent="0.3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9" t="s">
        <v>24</v>
      </c>
      <c r="M22" s="53">
        <v>0</v>
      </c>
      <c r="N22" s="54"/>
      <c r="O22" s="53">
        <v>0</v>
      </c>
      <c r="P22" s="55"/>
      <c r="Q22" s="14"/>
      <c r="R22" s="13"/>
      <c r="S22" s="33"/>
      <c r="T22" s="33"/>
      <c r="U22" s="33"/>
    </row>
    <row r="23" spans="1:21" x14ac:dyDescent="0.2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56"/>
      <c r="N23" s="56"/>
      <c r="O23" s="56"/>
      <c r="P23" s="56"/>
      <c r="Q23" s="14"/>
      <c r="R23" s="13"/>
      <c r="S23" s="33"/>
      <c r="T23" s="33"/>
      <c r="U23" s="33"/>
    </row>
    <row r="24" spans="1:21" x14ac:dyDescent="0.25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33"/>
      <c r="N24" s="33"/>
      <c r="O24" s="33"/>
      <c r="P24" s="33"/>
      <c r="Q24" s="14"/>
      <c r="R24" s="13"/>
      <c r="S24" s="33"/>
      <c r="T24" s="33"/>
      <c r="U24" s="33"/>
    </row>
    <row r="25" spans="1:21" x14ac:dyDescent="0.25">
      <c r="A25" s="14"/>
      <c r="B25" s="14"/>
      <c r="C25" s="25" t="s">
        <v>5</v>
      </c>
      <c r="D25" s="27" t="s">
        <v>14</v>
      </c>
      <c r="E25" s="14"/>
      <c r="F25" s="14"/>
      <c r="G25" s="14"/>
      <c r="H25" s="14"/>
      <c r="I25" s="14"/>
      <c r="J25" s="14"/>
      <c r="K25" s="14"/>
      <c r="L25" s="14"/>
      <c r="M25" s="33"/>
      <c r="N25" s="33"/>
      <c r="O25" s="33"/>
      <c r="P25" s="33"/>
      <c r="Q25" s="14"/>
      <c r="R25" s="13"/>
      <c r="S25" s="33"/>
      <c r="T25" s="33"/>
      <c r="U25" s="33"/>
    </row>
    <row r="26" spans="1:21" ht="23.25" x14ac:dyDescent="0.35">
      <c r="A26" s="26" t="s">
        <v>28</v>
      </c>
      <c r="B26" s="7">
        <f ca="1">TODAY()</f>
        <v>44382</v>
      </c>
      <c r="C26" s="29">
        <f>B17</f>
        <v>3007.41</v>
      </c>
      <c r="D26" s="48">
        <v>-500</v>
      </c>
      <c r="E26" s="49"/>
      <c r="F26" s="14"/>
      <c r="G26" s="14"/>
      <c r="H26" s="14"/>
      <c r="I26" s="14"/>
      <c r="J26" s="14"/>
      <c r="K26" s="14"/>
      <c r="L26" s="14"/>
      <c r="M26" s="33"/>
      <c r="N26" s="33"/>
      <c r="O26" s="33"/>
      <c r="P26" s="33"/>
      <c r="Q26" s="14"/>
      <c r="R26" s="13"/>
      <c r="S26" s="33"/>
      <c r="T26" s="33"/>
      <c r="U26" s="33"/>
    </row>
    <row r="27" spans="1:2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33"/>
      <c r="N27" s="33"/>
      <c r="O27" s="33"/>
      <c r="P27" s="33"/>
      <c r="Q27" s="14"/>
      <c r="R27" s="13"/>
      <c r="S27" s="33"/>
      <c r="T27" s="33"/>
      <c r="U27" s="33"/>
    </row>
    <row r="28" spans="1:21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33"/>
      <c r="N28" s="33"/>
      <c r="O28" s="33"/>
      <c r="P28" s="33"/>
      <c r="Q28" s="14"/>
      <c r="R28" s="13"/>
      <c r="S28" s="33"/>
      <c r="T28" s="33"/>
      <c r="U28" s="33"/>
    </row>
    <row r="29" spans="1:21" ht="15.75" x14ac:dyDescent="0.25">
      <c r="A29" s="14"/>
      <c r="B29" s="14"/>
      <c r="C29" s="14"/>
      <c r="D29" s="14"/>
      <c r="E29" s="14"/>
      <c r="F29" s="14"/>
      <c r="G29" s="57" t="s">
        <v>25</v>
      </c>
      <c r="H29" s="57"/>
      <c r="I29" s="14"/>
      <c r="J29" s="14"/>
      <c r="K29" s="14"/>
      <c r="L29" s="57" t="s">
        <v>26</v>
      </c>
      <c r="M29" s="57"/>
      <c r="N29" s="57"/>
      <c r="O29" s="33"/>
      <c r="P29" s="33"/>
      <c r="Q29" s="14"/>
      <c r="R29" s="13"/>
      <c r="S29" s="33"/>
      <c r="T29" s="33"/>
      <c r="U29" s="33"/>
    </row>
    <row r="30" spans="1:21" x14ac:dyDescent="0.25">
      <c r="A30" s="14"/>
      <c r="B30" s="14"/>
      <c r="C30" s="14"/>
      <c r="D30" s="14"/>
      <c r="E30" s="14"/>
      <c r="F30" s="14"/>
      <c r="G30" s="33"/>
      <c r="H30" s="33"/>
      <c r="I30" s="14"/>
      <c r="J30" s="14"/>
      <c r="K30" s="14"/>
      <c r="L30" s="33"/>
      <c r="M30" s="33"/>
      <c r="N30" s="33"/>
      <c r="O30" s="33"/>
      <c r="P30" s="33"/>
      <c r="Q30" s="14"/>
      <c r="R30" s="13"/>
      <c r="S30" s="33"/>
      <c r="T30" s="33"/>
      <c r="U30" s="33"/>
    </row>
    <row r="31" spans="1:21" x14ac:dyDescent="0.25">
      <c r="A31" s="14"/>
      <c r="B31" s="14"/>
      <c r="C31" s="14"/>
      <c r="D31" s="14"/>
      <c r="E31" s="14"/>
      <c r="F31" s="14"/>
      <c r="G31" s="33"/>
      <c r="H31" s="33"/>
      <c r="I31" s="14"/>
      <c r="J31" s="14"/>
      <c r="K31" s="14"/>
      <c r="L31" s="33"/>
      <c r="M31" s="33"/>
      <c r="N31" s="33"/>
      <c r="O31" s="33"/>
      <c r="P31" s="33"/>
      <c r="Q31" s="14"/>
      <c r="R31" s="13"/>
      <c r="S31" s="33"/>
      <c r="T31" s="33"/>
      <c r="U31" s="33"/>
    </row>
    <row r="32" spans="1:21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33"/>
      <c r="N32" s="33"/>
      <c r="O32" s="33"/>
      <c r="P32" s="33"/>
      <c r="Q32" s="14"/>
      <c r="R32" s="13"/>
      <c r="S32" s="33"/>
      <c r="T32" s="33"/>
      <c r="U32" s="33"/>
    </row>
    <row r="33" spans="1:2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33"/>
      <c r="N33" s="33"/>
      <c r="O33" s="33"/>
      <c r="P33" s="33"/>
      <c r="Q33" s="14"/>
      <c r="R33" s="13"/>
      <c r="S33" s="33"/>
      <c r="T33" s="33"/>
      <c r="U33" s="33"/>
    </row>
    <row r="34" spans="1:21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33"/>
      <c r="N34" s="33"/>
      <c r="O34" s="33"/>
      <c r="P34" s="33"/>
      <c r="Q34" s="14"/>
      <c r="R34" s="13"/>
      <c r="S34" s="33"/>
      <c r="T34" s="33"/>
      <c r="U34" s="33"/>
    </row>
    <row r="35" spans="1:2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33"/>
      <c r="N35" s="33"/>
      <c r="O35" s="33"/>
      <c r="P35" s="33"/>
      <c r="Q35" s="14"/>
      <c r="R35" s="13"/>
      <c r="S35" s="33"/>
      <c r="T35" s="33"/>
      <c r="U35" s="33"/>
    </row>
    <row r="36" spans="1:21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33"/>
      <c r="N36" s="33"/>
      <c r="O36" s="33"/>
      <c r="P36" s="33"/>
      <c r="Q36" s="14"/>
      <c r="R36" s="13"/>
      <c r="S36" s="33"/>
      <c r="T36" s="33"/>
      <c r="U36" s="33"/>
    </row>
    <row r="37" spans="1:21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33"/>
      <c r="N37" s="33"/>
      <c r="O37" s="33"/>
      <c r="P37" s="33"/>
      <c r="Q37" s="14"/>
      <c r="R37" s="13"/>
      <c r="S37" s="33"/>
      <c r="T37" s="33"/>
      <c r="U37" s="33"/>
    </row>
    <row r="38" spans="1:21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33"/>
      <c r="N38" s="33"/>
      <c r="O38" s="33"/>
      <c r="P38" s="33"/>
      <c r="Q38" s="14"/>
      <c r="R38" s="13"/>
      <c r="S38" s="33"/>
      <c r="T38" s="33"/>
      <c r="U38" s="33"/>
    </row>
    <row r="39" spans="1:21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33"/>
      <c r="N39" s="33"/>
      <c r="O39" s="33"/>
      <c r="P39" s="33"/>
      <c r="Q39" s="14"/>
      <c r="R39" s="13"/>
      <c r="S39" s="33"/>
      <c r="T39" s="33"/>
      <c r="U39" s="33"/>
    </row>
    <row r="40" spans="1:21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33"/>
      <c r="N40" s="33"/>
      <c r="O40" s="33"/>
      <c r="P40" s="33"/>
      <c r="Q40" s="14"/>
      <c r="R40" s="13"/>
      <c r="S40" s="33"/>
      <c r="T40" s="33"/>
      <c r="U40" s="33"/>
    </row>
    <row r="41" spans="1:21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33"/>
      <c r="N41" s="33"/>
      <c r="O41" s="33"/>
      <c r="P41" s="33"/>
      <c r="Q41" s="14"/>
      <c r="R41" s="13"/>
      <c r="S41" s="33"/>
      <c r="T41" s="33"/>
      <c r="U41" s="33"/>
    </row>
    <row r="42" spans="1:21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33"/>
      <c r="N42" s="33"/>
      <c r="O42" s="33"/>
      <c r="P42" s="33"/>
      <c r="Q42" s="14"/>
      <c r="R42" s="13"/>
      <c r="S42" s="33"/>
      <c r="T42" s="33"/>
      <c r="U42" s="33"/>
    </row>
    <row r="43" spans="1:21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33"/>
      <c r="N43" s="33"/>
      <c r="O43" s="33"/>
      <c r="P43" s="33"/>
      <c r="Q43" s="14"/>
      <c r="R43" s="13"/>
      <c r="S43" s="33"/>
      <c r="T43" s="33"/>
      <c r="U43" s="33"/>
    </row>
    <row r="44" spans="1:21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33"/>
      <c r="N44" s="33"/>
      <c r="O44" s="33"/>
      <c r="P44" s="33"/>
      <c r="Q44" s="14"/>
      <c r="R44" s="13"/>
      <c r="S44" s="33"/>
      <c r="T44" s="33"/>
      <c r="U44" s="33"/>
    </row>
    <row r="45" spans="1:21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33"/>
      <c r="N45" s="33"/>
      <c r="O45" s="33"/>
      <c r="P45" s="33"/>
      <c r="Q45" s="14"/>
      <c r="R45" s="13"/>
      <c r="S45" s="33"/>
      <c r="T45" s="33"/>
      <c r="U45" s="33"/>
    </row>
    <row r="46" spans="1:21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33"/>
      <c r="N46" s="33"/>
      <c r="O46" s="33"/>
      <c r="P46" s="33"/>
      <c r="Q46" s="14"/>
      <c r="R46" s="13"/>
      <c r="S46" s="33"/>
      <c r="T46" s="33"/>
      <c r="U46" s="33"/>
    </row>
  </sheetData>
  <mergeCells count="175">
    <mergeCell ref="G30:H31"/>
    <mergeCell ref="G29:H29"/>
    <mergeCell ref="L29:N29"/>
    <mergeCell ref="L30:N31"/>
    <mergeCell ref="O41:P41"/>
    <mergeCell ref="O42:P42"/>
    <mergeCell ref="O43:P43"/>
    <mergeCell ref="O44:P44"/>
    <mergeCell ref="O45:P45"/>
    <mergeCell ref="M44:N44"/>
    <mergeCell ref="M45:N45"/>
    <mergeCell ref="O46:P46"/>
    <mergeCell ref="O35:P35"/>
    <mergeCell ref="O36:P36"/>
    <mergeCell ref="O37:P37"/>
    <mergeCell ref="O38:P38"/>
    <mergeCell ref="O39:P39"/>
    <mergeCell ref="O40:P40"/>
    <mergeCell ref="O29:P29"/>
    <mergeCell ref="O30:P30"/>
    <mergeCell ref="O31:P31"/>
    <mergeCell ref="O32:P32"/>
    <mergeCell ref="O33:P33"/>
    <mergeCell ref="O34:P34"/>
    <mergeCell ref="O23:P23"/>
    <mergeCell ref="O24:P24"/>
    <mergeCell ref="O25:P25"/>
    <mergeCell ref="O26:P26"/>
    <mergeCell ref="O27:P27"/>
    <mergeCell ref="O28:P28"/>
    <mergeCell ref="M41:N41"/>
    <mergeCell ref="M42:N42"/>
    <mergeCell ref="M43:N43"/>
    <mergeCell ref="M23:N23"/>
    <mergeCell ref="M24:N24"/>
    <mergeCell ref="M25:N25"/>
    <mergeCell ref="M26:N26"/>
    <mergeCell ref="M27:N27"/>
    <mergeCell ref="M28:N28"/>
    <mergeCell ref="M46:N46"/>
    <mergeCell ref="M35:N35"/>
    <mergeCell ref="M36:N36"/>
    <mergeCell ref="M37:N37"/>
    <mergeCell ref="M38:N38"/>
    <mergeCell ref="M39:N39"/>
    <mergeCell ref="M40:N40"/>
    <mergeCell ref="M32:N32"/>
    <mergeCell ref="M33:N33"/>
    <mergeCell ref="M34:N34"/>
    <mergeCell ref="M20:N20"/>
    <mergeCell ref="O20:P20"/>
    <mergeCell ref="M21:N21"/>
    <mergeCell ref="O21:P21"/>
    <mergeCell ref="M22:N22"/>
    <mergeCell ref="O22:P22"/>
    <mergeCell ref="M7:N7"/>
    <mergeCell ref="O7:P7"/>
    <mergeCell ref="Q7:R7"/>
    <mergeCell ref="M6:N6"/>
    <mergeCell ref="O6:P6"/>
    <mergeCell ref="Q6:R6"/>
    <mergeCell ref="S6:T6"/>
    <mergeCell ref="D26:E26"/>
    <mergeCell ref="N9:P9"/>
    <mergeCell ref="M5:N5"/>
    <mergeCell ref="O5:P5"/>
    <mergeCell ref="Q5:R5"/>
    <mergeCell ref="S25:S26"/>
    <mergeCell ref="T25:T26"/>
    <mergeCell ref="S17:S18"/>
    <mergeCell ref="T17:T18"/>
    <mergeCell ref="J6:J7"/>
    <mergeCell ref="S7:T7"/>
    <mergeCell ref="N16:P17"/>
    <mergeCell ref="M12:N12"/>
    <mergeCell ref="O12:P12"/>
    <mergeCell ref="Q12:R12"/>
    <mergeCell ref="S12:T12"/>
    <mergeCell ref="Q11:R11"/>
    <mergeCell ref="S11:T11"/>
    <mergeCell ref="M11:N11"/>
    <mergeCell ref="O11:P11"/>
    <mergeCell ref="N3:Q3"/>
    <mergeCell ref="S45:S46"/>
    <mergeCell ref="T45:T46"/>
    <mergeCell ref="U45:U46"/>
    <mergeCell ref="G14:H14"/>
    <mergeCell ref="G15:H15"/>
    <mergeCell ref="G16:H16"/>
    <mergeCell ref="M19:N19"/>
    <mergeCell ref="O19:P19"/>
    <mergeCell ref="Q19:R19"/>
    <mergeCell ref="S41:S42"/>
    <mergeCell ref="T41:T42"/>
    <mergeCell ref="U41:U42"/>
    <mergeCell ref="S43:S44"/>
    <mergeCell ref="T43:T44"/>
    <mergeCell ref="U43:U44"/>
    <mergeCell ref="S37:S38"/>
    <mergeCell ref="T37:T38"/>
    <mergeCell ref="U37:U38"/>
    <mergeCell ref="S39:S40"/>
    <mergeCell ref="T39:T40"/>
    <mergeCell ref="U39:U40"/>
    <mergeCell ref="S33:S34"/>
    <mergeCell ref="T33:T34"/>
    <mergeCell ref="U33:U34"/>
    <mergeCell ref="S35:S36"/>
    <mergeCell ref="T35:T36"/>
    <mergeCell ref="U35:U36"/>
    <mergeCell ref="S29:S30"/>
    <mergeCell ref="T29:T30"/>
    <mergeCell ref="U29:U30"/>
    <mergeCell ref="S31:S32"/>
    <mergeCell ref="T31:T32"/>
    <mergeCell ref="U31:U32"/>
    <mergeCell ref="U25:U26"/>
    <mergeCell ref="S27:S28"/>
    <mergeCell ref="T27:T28"/>
    <mergeCell ref="U27:U28"/>
    <mergeCell ref="S21:S22"/>
    <mergeCell ref="T21:T22"/>
    <mergeCell ref="U21:U22"/>
    <mergeCell ref="S23:S24"/>
    <mergeCell ref="T23:T24"/>
    <mergeCell ref="U23:U24"/>
    <mergeCell ref="U17:U18"/>
    <mergeCell ref="U19:U20"/>
    <mergeCell ref="T13:T14"/>
    <mergeCell ref="U13:U14"/>
    <mergeCell ref="S15:S16"/>
    <mergeCell ref="T15:T16"/>
    <mergeCell ref="U15:U16"/>
    <mergeCell ref="R9:R10"/>
    <mergeCell ref="S9:S10"/>
    <mergeCell ref="T9:T10"/>
    <mergeCell ref="U9:U10"/>
    <mergeCell ref="U11:U12"/>
    <mergeCell ref="U5:U6"/>
    <mergeCell ref="U7:U8"/>
    <mergeCell ref="S5:T5"/>
    <mergeCell ref="R1:R2"/>
    <mergeCell ref="S1:S2"/>
    <mergeCell ref="T1:T2"/>
    <mergeCell ref="U1:U2"/>
    <mergeCell ref="S3:S4"/>
    <mergeCell ref="T3:T4"/>
    <mergeCell ref="U3:U4"/>
    <mergeCell ref="C11:C12"/>
    <mergeCell ref="D11:D12"/>
    <mergeCell ref="E11:E12"/>
    <mergeCell ref="F11:F12"/>
    <mergeCell ref="G11:G12"/>
    <mergeCell ref="H11:H12"/>
    <mergeCell ref="I11:I12"/>
    <mergeCell ref="D6:D7"/>
    <mergeCell ref="E6:E7"/>
    <mergeCell ref="F6:F7"/>
    <mergeCell ref="G6:G7"/>
    <mergeCell ref="H6:H7"/>
    <mergeCell ref="I6:I7"/>
    <mergeCell ref="C6:C7"/>
    <mergeCell ref="A1:A2"/>
    <mergeCell ref="B1:B2"/>
    <mergeCell ref="M1:M2"/>
    <mergeCell ref="N1:N2"/>
    <mergeCell ref="O1:O2"/>
    <mergeCell ref="P1:P2"/>
    <mergeCell ref="Q1:Q2"/>
    <mergeCell ref="C1:E2"/>
    <mergeCell ref="F1:H2"/>
    <mergeCell ref="I1:I2"/>
    <mergeCell ref="J1:J2"/>
    <mergeCell ref="K1:K2"/>
    <mergeCell ref="L1:L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1]!Kasse01">
                <anchor moveWithCells="1" sizeWithCells="1">
                  <from>
                    <xdr:col>6</xdr:col>
                    <xdr:colOff>9525</xdr:colOff>
                    <xdr:row>29</xdr:row>
                    <xdr:rowOff>19050</xdr:rowOff>
                  </from>
                  <to>
                    <xdr:col>7</xdr:col>
                    <xdr:colOff>923925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1]!Bistro_Duelmen">
                <anchor moveWithCells="1" sizeWithCells="1">
                  <from>
                    <xdr:col>11</xdr:col>
                    <xdr:colOff>419100</xdr:colOff>
                    <xdr:row>29</xdr:row>
                    <xdr:rowOff>47625</xdr:rowOff>
                  </from>
                  <to>
                    <xdr:col>13</xdr:col>
                    <xdr:colOff>209550</xdr:colOff>
                    <xdr:row>31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Kasse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2021-07-05T08:17:43Z</dcterms:modified>
</cp:coreProperties>
</file>