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d.docs.live.net/662fd34a23f8c9b4/0 Data/Excel/Hilfe_Office/"/>
    </mc:Choice>
  </mc:AlternateContent>
  <xr:revisionPtr revIDLastSave="0" documentId="8_{A6E740D2-2BEA-4376-A8D1-329F708FF515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Jahresübersicht" sheetId="15" r:id="rId1"/>
    <sheet name="Kalender" sheetId="14" r:id="rId2"/>
    <sheet name="Ereignise" sheetId="13" r:id="rId3"/>
    <sheet name="Januar" sheetId="12" state="hidden" r:id="rId4"/>
    <sheet name="Februar" sheetId="11" state="hidden" r:id="rId5"/>
    <sheet name="März" sheetId="10" state="hidden" r:id="rId6"/>
    <sheet name="April" sheetId="9" state="hidden" r:id="rId7"/>
    <sheet name="Mai" sheetId="8" state="hidden" r:id="rId8"/>
    <sheet name="Juni" sheetId="7" state="hidden" r:id="rId9"/>
    <sheet name="Juli" sheetId="6" state="hidden" r:id="rId10"/>
    <sheet name="August" sheetId="5" state="hidden" r:id="rId11"/>
    <sheet name="September" sheetId="4" state="hidden" r:id="rId12"/>
    <sheet name="Oktober" sheetId="2" state="hidden" r:id="rId13"/>
    <sheet name="November" sheetId="3" state="hidden" r:id="rId14"/>
    <sheet name="Dezember" sheetId="1" state="hidden" r:id="rId15"/>
  </sheets>
  <calcPr calcId="191029"/>
  <customWorkbookViews>
    <customWorkbookView name="Michael - Personal View" guid="{455841C8-72D8-4940-9FE4-DABC0F757235}" mergeInterval="0" personalView="1" maximized="1" xWindow="-8" yWindow="-8" windowWidth="1936" windowHeight="1056" activeSheetId="14"/>
    <customWorkbookView name="Michael Krüger - Persönliche Ansicht" guid="{94508C67-1406-438E-8BFF-08FCCBE08533}" mergeInterval="0" personalView="1" maximized="1" xWindow="-11" yWindow="-11" windowWidth="1942" windowHeight="1042" activeSheetId="15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27" i="14" l="1"/>
  <c r="AE27" i="14"/>
  <c r="AD27" i="14"/>
  <c r="AC27" i="14"/>
  <c r="AB27" i="14"/>
  <c r="AA27" i="14"/>
  <c r="Z27" i="14"/>
  <c r="X27" i="14"/>
  <c r="W27" i="14"/>
  <c r="V27" i="14"/>
  <c r="U27" i="14"/>
  <c r="T27" i="14"/>
  <c r="S27" i="14"/>
  <c r="R27" i="14"/>
  <c r="P27" i="14"/>
  <c r="O27" i="14"/>
  <c r="N27" i="14"/>
  <c r="M27" i="14"/>
  <c r="L27" i="14"/>
  <c r="K27" i="14"/>
  <c r="J27" i="14"/>
  <c r="H27" i="14"/>
  <c r="G27" i="14"/>
  <c r="F27" i="14"/>
  <c r="E27" i="14"/>
  <c r="D27" i="14"/>
  <c r="C27" i="14"/>
  <c r="B27" i="14"/>
  <c r="AF18" i="14"/>
  <c r="AE18" i="14"/>
  <c r="AD18" i="14"/>
  <c r="AC18" i="14"/>
  <c r="AB18" i="14"/>
  <c r="AA18" i="14"/>
  <c r="Z18" i="14"/>
  <c r="X18" i="14"/>
  <c r="W18" i="14"/>
  <c r="V18" i="14"/>
  <c r="U18" i="14"/>
  <c r="T18" i="14"/>
  <c r="S18" i="14"/>
  <c r="R18" i="14"/>
  <c r="P18" i="14"/>
  <c r="O18" i="14"/>
  <c r="N18" i="14"/>
  <c r="M18" i="14"/>
  <c r="L18" i="14"/>
  <c r="K18" i="14"/>
  <c r="J18" i="14"/>
  <c r="H18" i="14"/>
  <c r="G18" i="14"/>
  <c r="F18" i="14"/>
  <c r="E18" i="14"/>
  <c r="D18" i="14"/>
  <c r="C18" i="14"/>
  <c r="B18" i="14"/>
  <c r="AF9" i="14"/>
  <c r="AE9" i="14"/>
  <c r="AD9" i="14"/>
  <c r="AC9" i="14"/>
  <c r="AB9" i="14"/>
  <c r="AA9" i="14"/>
  <c r="Z9" i="14"/>
  <c r="X9" i="14"/>
  <c r="W9" i="14"/>
  <c r="V9" i="14"/>
  <c r="U9" i="14"/>
  <c r="T9" i="14"/>
  <c r="S9" i="14"/>
  <c r="R9" i="14"/>
  <c r="P9" i="14"/>
  <c r="O9" i="14"/>
  <c r="N9" i="14"/>
  <c r="M9" i="14"/>
  <c r="L9" i="14"/>
  <c r="K9" i="14"/>
  <c r="J9" i="14"/>
  <c r="H9" i="14"/>
  <c r="G9" i="14"/>
  <c r="F9" i="14"/>
  <c r="E9" i="14"/>
  <c r="D9" i="14"/>
  <c r="C9" i="14"/>
  <c r="B9" i="14"/>
  <c r="B8" i="14"/>
  <c r="J8" i="14" s="1"/>
  <c r="B6" i="14"/>
  <c r="R8" i="14" l="1"/>
  <c r="J10" i="14"/>
  <c r="B10" i="14"/>
  <c r="C10" i="14" l="1"/>
  <c r="K10" i="14"/>
  <c r="Z8" i="14"/>
  <c r="R10" i="14"/>
  <c r="L10" i="14" l="1"/>
  <c r="S10" i="14"/>
  <c r="D10" i="14"/>
  <c r="Z10" i="14"/>
  <c r="B17" i="14"/>
  <c r="M10" i="14" l="1"/>
  <c r="AA10" i="14"/>
  <c r="E10" i="14"/>
  <c r="T10" i="14"/>
  <c r="J17" i="14"/>
  <c r="B19" i="14"/>
  <c r="C19" i="14" s="1"/>
  <c r="D19" i="14" s="1"/>
  <c r="E19" i="14" s="1"/>
  <c r="F19" i="14" s="1"/>
  <c r="G19" i="14" s="1"/>
  <c r="H19" i="14" s="1"/>
  <c r="B20" i="14" s="1"/>
  <c r="C20" i="14" s="1"/>
  <c r="D20" i="14" s="1"/>
  <c r="E20" i="14" s="1"/>
  <c r="F20" i="14" s="1"/>
  <c r="G20" i="14" s="1"/>
  <c r="H20" i="14" s="1"/>
  <c r="B21" i="14" s="1"/>
  <c r="C21" i="14" s="1"/>
  <c r="D21" i="14" s="1"/>
  <c r="E21" i="14" s="1"/>
  <c r="F21" i="14" s="1"/>
  <c r="G21" i="14" s="1"/>
  <c r="H21" i="14" s="1"/>
  <c r="B22" i="14" s="1"/>
  <c r="C22" i="14" s="1"/>
  <c r="D22" i="14" s="1"/>
  <c r="E22" i="14" s="1"/>
  <c r="F22" i="14" s="1"/>
  <c r="G22" i="14" s="1"/>
  <c r="H22" i="14" s="1"/>
  <c r="B23" i="14" s="1"/>
  <c r="C23" i="14" s="1"/>
  <c r="D23" i="14" s="1"/>
  <c r="E23" i="14" s="1"/>
  <c r="F23" i="14" s="1"/>
  <c r="G23" i="14" s="1"/>
  <c r="H23" i="14" s="1"/>
  <c r="B24" i="14" s="1"/>
  <c r="C24" i="14" s="1"/>
  <c r="D24" i="14" s="1"/>
  <c r="E24" i="14" s="1"/>
  <c r="F24" i="14" s="1"/>
  <c r="G24" i="14" s="1"/>
  <c r="H24" i="14" s="1"/>
  <c r="AB10" i="14" l="1"/>
  <c r="N10" i="14"/>
  <c r="U10" i="14"/>
  <c r="F10" i="14"/>
  <c r="R17" i="14"/>
  <c r="J19" i="14"/>
  <c r="K19" i="14" s="1"/>
  <c r="L19" i="14" s="1"/>
  <c r="M19" i="14" s="1"/>
  <c r="N19" i="14" s="1"/>
  <c r="O19" i="14" s="1"/>
  <c r="P19" i="14" s="1"/>
  <c r="J20" i="14" s="1"/>
  <c r="K20" i="14" s="1"/>
  <c r="L20" i="14" s="1"/>
  <c r="M20" i="14" s="1"/>
  <c r="N20" i="14" s="1"/>
  <c r="O20" i="14" s="1"/>
  <c r="P20" i="14" s="1"/>
  <c r="J21" i="14" s="1"/>
  <c r="K21" i="14" s="1"/>
  <c r="L21" i="14" s="1"/>
  <c r="M21" i="14" s="1"/>
  <c r="N21" i="14" s="1"/>
  <c r="O21" i="14" s="1"/>
  <c r="P21" i="14" s="1"/>
  <c r="J22" i="14" s="1"/>
  <c r="K22" i="14" s="1"/>
  <c r="L22" i="14" s="1"/>
  <c r="M22" i="14" s="1"/>
  <c r="N22" i="14" s="1"/>
  <c r="O22" i="14" s="1"/>
  <c r="P22" i="14" s="1"/>
  <c r="J23" i="14" s="1"/>
  <c r="K23" i="14" s="1"/>
  <c r="L23" i="14" s="1"/>
  <c r="M23" i="14" s="1"/>
  <c r="N23" i="14" s="1"/>
  <c r="O23" i="14" s="1"/>
  <c r="P23" i="14" s="1"/>
  <c r="J24" i="14" s="1"/>
  <c r="K24" i="14" s="1"/>
  <c r="L24" i="14" s="1"/>
  <c r="M24" i="14" s="1"/>
  <c r="N24" i="14" s="1"/>
  <c r="O24" i="14" s="1"/>
  <c r="P24" i="14" s="1"/>
  <c r="O10" i="14" l="1"/>
  <c r="AC10" i="14"/>
  <c r="V10" i="14"/>
  <c r="G10" i="14"/>
  <c r="Z17" i="14"/>
  <c r="R19" i="14"/>
  <c r="S19" i="14" s="1"/>
  <c r="T19" i="14" s="1"/>
  <c r="U19" i="14" s="1"/>
  <c r="V19" i="14" s="1"/>
  <c r="W19" i="14" s="1"/>
  <c r="X19" i="14" s="1"/>
  <c r="R20" i="14" s="1"/>
  <c r="S20" i="14" s="1"/>
  <c r="T20" i="14" s="1"/>
  <c r="U20" i="14" s="1"/>
  <c r="V20" i="14" s="1"/>
  <c r="W20" i="14" s="1"/>
  <c r="X20" i="14" s="1"/>
  <c r="R21" i="14" s="1"/>
  <c r="S21" i="14" s="1"/>
  <c r="T21" i="14" s="1"/>
  <c r="U21" i="14" s="1"/>
  <c r="V21" i="14" s="1"/>
  <c r="W21" i="14" s="1"/>
  <c r="X21" i="14" s="1"/>
  <c r="R22" i="14" s="1"/>
  <c r="S22" i="14" s="1"/>
  <c r="T22" i="14" s="1"/>
  <c r="U22" i="14" s="1"/>
  <c r="V22" i="14" s="1"/>
  <c r="W22" i="14" s="1"/>
  <c r="X22" i="14" s="1"/>
  <c r="R23" i="14" s="1"/>
  <c r="S23" i="14" s="1"/>
  <c r="T23" i="14" s="1"/>
  <c r="U23" i="14" s="1"/>
  <c r="V23" i="14" s="1"/>
  <c r="W23" i="14" s="1"/>
  <c r="X23" i="14" s="1"/>
  <c r="R24" i="14" s="1"/>
  <c r="S24" i="14" s="1"/>
  <c r="T24" i="14" s="1"/>
  <c r="U24" i="14" s="1"/>
  <c r="V24" i="14" s="1"/>
  <c r="W24" i="14" s="1"/>
  <c r="X24" i="14" s="1"/>
  <c r="P10" i="14" l="1"/>
  <c r="H10" i="14"/>
  <c r="W10" i="14"/>
  <c r="AD10" i="14"/>
  <c r="Z19" i="14"/>
  <c r="AA19" i="14" s="1"/>
  <c r="AB19" i="14" s="1"/>
  <c r="AC19" i="14" s="1"/>
  <c r="AD19" i="14" s="1"/>
  <c r="AE19" i="14" s="1"/>
  <c r="AF19" i="14" s="1"/>
  <c r="Z20" i="14" s="1"/>
  <c r="AA20" i="14" s="1"/>
  <c r="AB20" i="14" s="1"/>
  <c r="AC20" i="14" s="1"/>
  <c r="AD20" i="14" s="1"/>
  <c r="AE20" i="14" s="1"/>
  <c r="AF20" i="14" s="1"/>
  <c r="Z21" i="14" s="1"/>
  <c r="AA21" i="14" s="1"/>
  <c r="AB21" i="14" s="1"/>
  <c r="AC21" i="14" s="1"/>
  <c r="AD21" i="14" s="1"/>
  <c r="AE21" i="14" s="1"/>
  <c r="AF21" i="14" s="1"/>
  <c r="Z22" i="14" s="1"/>
  <c r="AA22" i="14" s="1"/>
  <c r="AB22" i="14" s="1"/>
  <c r="AC22" i="14" s="1"/>
  <c r="AD22" i="14" s="1"/>
  <c r="AE22" i="14" s="1"/>
  <c r="AF22" i="14" s="1"/>
  <c r="Z23" i="14" s="1"/>
  <c r="AA23" i="14" s="1"/>
  <c r="AB23" i="14" s="1"/>
  <c r="AC23" i="14" s="1"/>
  <c r="AD23" i="14" s="1"/>
  <c r="AE23" i="14" s="1"/>
  <c r="AF23" i="14" s="1"/>
  <c r="Z24" i="14" s="1"/>
  <c r="AA24" i="14" s="1"/>
  <c r="AB24" i="14" s="1"/>
  <c r="AC24" i="14" s="1"/>
  <c r="AD24" i="14" s="1"/>
  <c r="AE24" i="14" s="1"/>
  <c r="AF24" i="14" s="1"/>
  <c r="B26" i="14"/>
  <c r="J11" i="14" l="1"/>
  <c r="AE10" i="14"/>
  <c r="X10" i="14"/>
  <c r="B11" i="14"/>
  <c r="J26" i="14"/>
  <c r="B28" i="14"/>
  <c r="C28" i="14" s="1"/>
  <c r="D28" i="14" s="1"/>
  <c r="E28" i="14" s="1"/>
  <c r="F28" i="14" s="1"/>
  <c r="G28" i="14" s="1"/>
  <c r="H28" i="14" s="1"/>
  <c r="B29" i="14" s="1"/>
  <c r="C29" i="14" s="1"/>
  <c r="D29" i="14" s="1"/>
  <c r="E29" i="14" s="1"/>
  <c r="F29" i="14" s="1"/>
  <c r="G29" i="14" s="1"/>
  <c r="H29" i="14" s="1"/>
  <c r="B30" i="14" s="1"/>
  <c r="C30" i="14" s="1"/>
  <c r="D30" i="14" s="1"/>
  <c r="E30" i="14" s="1"/>
  <c r="F30" i="14" s="1"/>
  <c r="G30" i="14" s="1"/>
  <c r="H30" i="14" s="1"/>
  <c r="B31" i="14" s="1"/>
  <c r="C31" i="14" s="1"/>
  <c r="D31" i="14" s="1"/>
  <c r="E31" i="14" s="1"/>
  <c r="F31" i="14" s="1"/>
  <c r="G31" i="14" s="1"/>
  <c r="H31" i="14" s="1"/>
  <c r="B32" i="14" s="1"/>
  <c r="C32" i="14" s="1"/>
  <c r="D32" i="14" s="1"/>
  <c r="E32" i="14" s="1"/>
  <c r="F32" i="14" s="1"/>
  <c r="G32" i="14" s="1"/>
  <c r="H32" i="14" s="1"/>
  <c r="B33" i="14" s="1"/>
  <c r="C33" i="14" s="1"/>
  <c r="D33" i="14" s="1"/>
  <c r="E33" i="14" s="1"/>
  <c r="F33" i="14" s="1"/>
  <c r="G33" i="14" s="1"/>
  <c r="H33" i="14" s="1"/>
  <c r="K11" i="14" l="1"/>
  <c r="AF10" i="14"/>
  <c r="R11" i="14"/>
  <c r="C11" i="14"/>
  <c r="R26" i="14"/>
  <c r="J28" i="14"/>
  <c r="K28" i="14" s="1"/>
  <c r="L28" i="14" s="1"/>
  <c r="M28" i="14" s="1"/>
  <c r="N28" i="14" s="1"/>
  <c r="O28" i="14" s="1"/>
  <c r="P28" i="14" s="1"/>
  <c r="J29" i="14" s="1"/>
  <c r="K29" i="14" s="1"/>
  <c r="L29" i="14" s="1"/>
  <c r="M29" i="14" s="1"/>
  <c r="N29" i="14" s="1"/>
  <c r="O29" i="14" s="1"/>
  <c r="P29" i="14" s="1"/>
  <c r="J30" i="14" s="1"/>
  <c r="K30" i="14" s="1"/>
  <c r="L30" i="14" s="1"/>
  <c r="M30" i="14" s="1"/>
  <c r="N30" i="14" s="1"/>
  <c r="O30" i="14" s="1"/>
  <c r="P30" i="14" s="1"/>
  <c r="J31" i="14" s="1"/>
  <c r="K31" i="14" s="1"/>
  <c r="L31" i="14" s="1"/>
  <c r="M31" i="14" s="1"/>
  <c r="N31" i="14" s="1"/>
  <c r="O31" i="14" s="1"/>
  <c r="P31" i="14" s="1"/>
  <c r="J32" i="14" s="1"/>
  <c r="K32" i="14" s="1"/>
  <c r="L32" i="14" s="1"/>
  <c r="M32" i="14" s="1"/>
  <c r="N32" i="14" s="1"/>
  <c r="O32" i="14" s="1"/>
  <c r="P32" i="14" s="1"/>
  <c r="J33" i="14" s="1"/>
  <c r="K33" i="14" s="1"/>
  <c r="L33" i="14" s="1"/>
  <c r="M33" i="14" s="1"/>
  <c r="N33" i="14" s="1"/>
  <c r="O33" i="14" s="1"/>
  <c r="P33" i="14" s="1"/>
  <c r="S11" i="14" l="1"/>
  <c r="Z11" i="14"/>
  <c r="D11" i="14"/>
  <c r="L11" i="14"/>
  <c r="Z26" i="14"/>
  <c r="Z28" i="14" s="1"/>
  <c r="AA28" i="14" s="1"/>
  <c r="AB28" i="14" s="1"/>
  <c r="AC28" i="14" s="1"/>
  <c r="AD28" i="14" s="1"/>
  <c r="AE28" i="14" s="1"/>
  <c r="AF28" i="14" s="1"/>
  <c r="Z29" i="14" s="1"/>
  <c r="AA29" i="14" s="1"/>
  <c r="AB29" i="14" s="1"/>
  <c r="AC29" i="14" s="1"/>
  <c r="AD29" i="14" s="1"/>
  <c r="AE29" i="14" s="1"/>
  <c r="AF29" i="14" s="1"/>
  <c r="Z30" i="14" s="1"/>
  <c r="AA30" i="14" s="1"/>
  <c r="AB30" i="14" s="1"/>
  <c r="AC30" i="14" s="1"/>
  <c r="AD30" i="14" s="1"/>
  <c r="AE30" i="14" s="1"/>
  <c r="AF30" i="14" s="1"/>
  <c r="Z31" i="14" s="1"/>
  <c r="AA31" i="14" s="1"/>
  <c r="AB31" i="14" s="1"/>
  <c r="AC31" i="14" s="1"/>
  <c r="AD31" i="14" s="1"/>
  <c r="AE31" i="14" s="1"/>
  <c r="AF31" i="14" s="1"/>
  <c r="Z32" i="14" s="1"/>
  <c r="AA32" i="14" s="1"/>
  <c r="AB32" i="14" s="1"/>
  <c r="AC32" i="14" s="1"/>
  <c r="AD32" i="14" s="1"/>
  <c r="AE32" i="14" s="1"/>
  <c r="AF32" i="14" s="1"/>
  <c r="Z33" i="14" s="1"/>
  <c r="AA33" i="14" s="1"/>
  <c r="AB33" i="14" s="1"/>
  <c r="AC33" i="14" s="1"/>
  <c r="AD33" i="14" s="1"/>
  <c r="AE33" i="14" s="1"/>
  <c r="AF33" i="14" s="1"/>
  <c r="R28" i="14"/>
  <c r="S28" i="14" s="1"/>
  <c r="T28" i="14" s="1"/>
  <c r="U28" i="14" s="1"/>
  <c r="V28" i="14" s="1"/>
  <c r="W28" i="14" s="1"/>
  <c r="X28" i="14" s="1"/>
  <c r="R29" i="14" s="1"/>
  <c r="S29" i="14" s="1"/>
  <c r="T29" i="14" s="1"/>
  <c r="U29" i="14" s="1"/>
  <c r="V29" i="14" s="1"/>
  <c r="W29" i="14" s="1"/>
  <c r="X29" i="14" s="1"/>
  <c r="R30" i="14" s="1"/>
  <c r="S30" i="14" s="1"/>
  <c r="T30" i="14" s="1"/>
  <c r="U30" i="14" s="1"/>
  <c r="V30" i="14" s="1"/>
  <c r="W30" i="14" s="1"/>
  <c r="X30" i="14" s="1"/>
  <c r="R31" i="14" s="1"/>
  <c r="S31" i="14" s="1"/>
  <c r="T31" i="14" s="1"/>
  <c r="U31" i="14" s="1"/>
  <c r="V31" i="14" s="1"/>
  <c r="W31" i="14" s="1"/>
  <c r="X31" i="14" s="1"/>
  <c r="R32" i="14" s="1"/>
  <c r="S32" i="14" s="1"/>
  <c r="T32" i="14" s="1"/>
  <c r="U32" i="14" s="1"/>
  <c r="V32" i="14" s="1"/>
  <c r="W32" i="14" s="1"/>
  <c r="X32" i="14" s="1"/>
  <c r="R33" i="14" s="1"/>
  <c r="S33" i="14" s="1"/>
  <c r="T33" i="14" s="1"/>
  <c r="U33" i="14" s="1"/>
  <c r="V33" i="14" s="1"/>
  <c r="W33" i="14" s="1"/>
  <c r="X33" i="14" s="1"/>
  <c r="T11" i="14" l="1"/>
  <c r="M11" i="14"/>
  <c r="E11" i="14"/>
  <c r="AA11" i="14"/>
  <c r="B7" i="9"/>
  <c r="C7" i="9"/>
  <c r="B8" i="9"/>
  <c r="C8" i="9"/>
  <c r="B9" i="9"/>
  <c r="C9" i="9"/>
  <c r="B10" i="9"/>
  <c r="C10" i="9"/>
  <c r="B11" i="9"/>
  <c r="C11" i="9"/>
  <c r="B12" i="9"/>
  <c r="C12" i="9"/>
  <c r="B13" i="9"/>
  <c r="C13" i="9"/>
  <c r="B14" i="9"/>
  <c r="C14" i="9"/>
  <c r="B15" i="9"/>
  <c r="C15" i="9"/>
  <c r="B16" i="9"/>
  <c r="C16" i="9"/>
  <c r="B17" i="9"/>
  <c r="C17" i="9"/>
  <c r="B7" i="8"/>
  <c r="C7" i="8"/>
  <c r="B8" i="8"/>
  <c r="C8" i="8"/>
  <c r="B9" i="8"/>
  <c r="C9" i="8"/>
  <c r="B10" i="8"/>
  <c r="C10" i="8"/>
  <c r="B11" i="8"/>
  <c r="C11" i="8"/>
  <c r="B12" i="8"/>
  <c r="C12" i="8"/>
  <c r="B13" i="8"/>
  <c r="C13" i="8"/>
  <c r="B14" i="8"/>
  <c r="C14" i="8"/>
  <c r="B15" i="8"/>
  <c r="C15" i="8"/>
  <c r="B16" i="8"/>
  <c r="C16" i="8"/>
  <c r="B17" i="8"/>
  <c r="C17" i="8"/>
  <c r="B7" i="7"/>
  <c r="F9" i="15" s="1"/>
  <c r="C7" i="7"/>
  <c r="B8" i="7"/>
  <c r="C8" i="7"/>
  <c r="B9" i="7"/>
  <c r="C9" i="7"/>
  <c r="B10" i="7"/>
  <c r="C10" i="7"/>
  <c r="B11" i="7"/>
  <c r="C11" i="7"/>
  <c r="B12" i="7"/>
  <c r="C12" i="7"/>
  <c r="B13" i="7"/>
  <c r="C13" i="7"/>
  <c r="B14" i="7"/>
  <c r="C14" i="7"/>
  <c r="B15" i="7"/>
  <c r="C15" i="7"/>
  <c r="B16" i="7"/>
  <c r="C16" i="7"/>
  <c r="B17" i="7"/>
  <c r="C17" i="7"/>
  <c r="B7" i="6"/>
  <c r="C7" i="6"/>
  <c r="B8" i="6"/>
  <c r="C8" i="6"/>
  <c r="B9" i="6"/>
  <c r="C9" i="6"/>
  <c r="B10" i="6"/>
  <c r="C10" i="6"/>
  <c r="B11" i="6"/>
  <c r="C11" i="6"/>
  <c r="B12" i="6"/>
  <c r="C12" i="6"/>
  <c r="B13" i="6"/>
  <c r="C13" i="6"/>
  <c r="B14" i="6"/>
  <c r="C14" i="6"/>
  <c r="B15" i="6"/>
  <c r="C15" i="6"/>
  <c r="B16" i="6"/>
  <c r="C16" i="6"/>
  <c r="B17" i="6"/>
  <c r="C17" i="6"/>
  <c r="C6" i="7"/>
  <c r="B6" i="7"/>
  <c r="C6" i="8"/>
  <c r="B6" i="8"/>
  <c r="C6" i="9"/>
  <c r="B6" i="9"/>
  <c r="B7" i="10"/>
  <c r="C7" i="10"/>
  <c r="B8" i="10"/>
  <c r="C8" i="10"/>
  <c r="B9" i="10"/>
  <c r="F11" i="15" s="1"/>
  <c r="C9" i="10"/>
  <c r="B10" i="10"/>
  <c r="C10" i="10"/>
  <c r="B11" i="10"/>
  <c r="C11" i="10"/>
  <c r="B12" i="10"/>
  <c r="C12" i="10"/>
  <c r="B13" i="10"/>
  <c r="C13" i="10"/>
  <c r="B14" i="10"/>
  <c r="C14" i="10"/>
  <c r="B15" i="10"/>
  <c r="C15" i="10"/>
  <c r="B16" i="10"/>
  <c r="C16" i="10"/>
  <c r="B17" i="10"/>
  <c r="C17" i="10"/>
  <c r="C6" i="10"/>
  <c r="B6" i="10"/>
  <c r="B7" i="11"/>
  <c r="C7" i="11"/>
  <c r="B8" i="11"/>
  <c r="C8" i="11"/>
  <c r="B9" i="11"/>
  <c r="C9" i="11"/>
  <c r="B10" i="11"/>
  <c r="C10" i="11"/>
  <c r="B11" i="11"/>
  <c r="C11" i="11"/>
  <c r="B12" i="11"/>
  <c r="C12" i="11"/>
  <c r="B13" i="11"/>
  <c r="C13" i="11"/>
  <c r="B14" i="11"/>
  <c r="C14" i="11"/>
  <c r="B15" i="11"/>
  <c r="C15" i="11"/>
  <c r="B16" i="11"/>
  <c r="C16" i="11"/>
  <c r="B17" i="11"/>
  <c r="C17" i="11"/>
  <c r="C6" i="11"/>
  <c r="B6" i="11"/>
  <c r="B7" i="12"/>
  <c r="C7" i="12"/>
  <c r="B8" i="12"/>
  <c r="C8" i="12"/>
  <c r="B9" i="12"/>
  <c r="C9" i="12"/>
  <c r="B10" i="12"/>
  <c r="C10" i="12"/>
  <c r="B11" i="12"/>
  <c r="C11" i="12"/>
  <c r="B12" i="12"/>
  <c r="C12" i="12"/>
  <c r="B13" i="12"/>
  <c r="C13" i="12"/>
  <c r="B14" i="12"/>
  <c r="C14" i="12"/>
  <c r="B15" i="12"/>
  <c r="C15" i="12"/>
  <c r="B16" i="12"/>
  <c r="C16" i="12"/>
  <c r="C6" i="12"/>
  <c r="B6" i="12"/>
  <c r="B6" i="6"/>
  <c r="C9" i="15"/>
  <c r="E9" i="15" s="1"/>
  <c r="E10" i="15"/>
  <c r="F10" i="15"/>
  <c r="E11" i="15"/>
  <c r="E8" i="15"/>
  <c r="C8" i="15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C6" i="1"/>
  <c r="B6" i="1"/>
  <c r="B7" i="3"/>
  <c r="C7" i="3"/>
  <c r="B8" i="3"/>
  <c r="C8" i="3"/>
  <c r="B9" i="3"/>
  <c r="C9" i="3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C6" i="3"/>
  <c r="B6" i="3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C6" i="2"/>
  <c r="B6" i="2"/>
  <c r="B7" i="4"/>
  <c r="C7" i="4"/>
  <c r="B8" i="4"/>
  <c r="C8" i="4"/>
  <c r="B9" i="4"/>
  <c r="C9" i="4"/>
  <c r="B10" i="4"/>
  <c r="C10" i="4"/>
  <c r="B11" i="4"/>
  <c r="C11" i="4"/>
  <c r="B12" i="4"/>
  <c r="C12" i="4"/>
  <c r="B13" i="4"/>
  <c r="C13" i="4"/>
  <c r="B14" i="4"/>
  <c r="C14" i="4"/>
  <c r="B15" i="4"/>
  <c r="C15" i="4"/>
  <c r="B16" i="4"/>
  <c r="C16" i="4"/>
  <c r="B17" i="4"/>
  <c r="C17" i="4"/>
  <c r="C6" i="4"/>
  <c r="B6" i="4"/>
  <c r="B6" i="5"/>
  <c r="C6" i="6"/>
  <c r="C7" i="5"/>
  <c r="C8" i="5"/>
  <c r="C9" i="5"/>
  <c r="C10" i="5"/>
  <c r="C11" i="5"/>
  <c r="C12" i="5"/>
  <c r="C13" i="5"/>
  <c r="C14" i="5"/>
  <c r="C15" i="5"/>
  <c r="C16" i="5"/>
  <c r="C17" i="5"/>
  <c r="C6" i="5"/>
  <c r="B7" i="5"/>
  <c r="B8" i="5"/>
  <c r="B9" i="5"/>
  <c r="B10" i="5"/>
  <c r="B11" i="5"/>
  <c r="B12" i="5"/>
  <c r="B13" i="5"/>
  <c r="B14" i="5"/>
  <c r="B15" i="5"/>
  <c r="B16" i="5"/>
  <c r="B17" i="5"/>
  <c r="U11" i="14" l="1"/>
  <c r="AB11" i="14"/>
  <c r="F11" i="14"/>
  <c r="N11" i="14"/>
  <c r="G9" i="15"/>
  <c r="G11" i="15"/>
  <c r="G10" i="15"/>
  <c r="F8" i="15"/>
  <c r="G8" i="15" s="1"/>
  <c r="V11" i="14" l="1"/>
  <c r="O11" i="14"/>
  <c r="G11" i="14"/>
  <c r="AC11" i="14"/>
  <c r="W11" i="14" l="1"/>
  <c r="H11" i="14"/>
  <c r="AD11" i="14"/>
  <c r="P11" i="14"/>
  <c r="B12" i="14" l="1"/>
  <c r="J12" i="14"/>
  <c r="AE11" i="14"/>
  <c r="X11" i="14"/>
  <c r="C12" i="14" l="1"/>
  <c r="AF11" i="14"/>
  <c r="R12" i="14"/>
  <c r="K12" i="14"/>
  <c r="D12" i="14" l="1"/>
  <c r="L12" i="14"/>
  <c r="S12" i="14"/>
  <c r="Z12" i="14"/>
  <c r="T12" i="14" l="1"/>
  <c r="M12" i="14"/>
  <c r="AA12" i="14"/>
  <c r="E12" i="14"/>
  <c r="AB12" i="14" l="1"/>
  <c r="N12" i="14"/>
  <c r="F12" i="14"/>
  <c r="U12" i="14"/>
  <c r="AC12" i="14" l="1"/>
  <c r="V12" i="14"/>
  <c r="G12" i="14"/>
  <c r="O12" i="14"/>
  <c r="W12" i="14" l="1"/>
  <c r="P12" i="14"/>
  <c r="H12" i="14"/>
  <c r="AD12" i="14"/>
  <c r="B13" i="14" l="1"/>
  <c r="J13" i="14"/>
  <c r="AE12" i="14"/>
  <c r="X12" i="14"/>
  <c r="K13" i="14" l="1"/>
  <c r="R13" i="14"/>
  <c r="AF12" i="14"/>
  <c r="C13" i="14"/>
  <c r="Z13" i="14" l="1"/>
  <c r="S13" i="14"/>
  <c r="D13" i="14"/>
  <c r="L13" i="14"/>
  <c r="E13" i="14" l="1"/>
  <c r="T13" i="14"/>
  <c r="M13" i="14"/>
  <c r="AA13" i="14"/>
  <c r="N13" i="14" l="1"/>
  <c r="U13" i="14"/>
  <c r="AB13" i="14"/>
  <c r="F13" i="14"/>
  <c r="AC13" i="14" l="1"/>
  <c r="V13" i="14"/>
  <c r="G13" i="14"/>
  <c r="O13" i="14"/>
  <c r="H13" i="14" l="1"/>
  <c r="W13" i="14"/>
  <c r="P13" i="14"/>
  <c r="AD13" i="14"/>
  <c r="X13" i="14" l="1"/>
  <c r="J14" i="14"/>
  <c r="AE13" i="14"/>
  <c r="B14" i="14"/>
  <c r="R14" i="14" l="1"/>
  <c r="K14" i="14"/>
  <c r="C14" i="14"/>
  <c r="AF13" i="14"/>
  <c r="L14" i="14" l="1"/>
  <c r="S14" i="14"/>
  <c r="D14" i="14"/>
  <c r="Z14" i="14"/>
  <c r="M14" i="14" l="1"/>
  <c r="E14" i="14"/>
  <c r="T14" i="14"/>
  <c r="AA14" i="14"/>
  <c r="N14" i="14" l="1"/>
  <c r="AB14" i="14"/>
  <c r="U14" i="14"/>
  <c r="F14" i="14"/>
  <c r="AC14" i="14" l="1"/>
  <c r="O14" i="14"/>
  <c r="V14" i="14"/>
  <c r="G14" i="14"/>
  <c r="W14" i="14" l="1"/>
  <c r="AD14" i="14"/>
  <c r="H14" i="14"/>
  <c r="P14" i="14"/>
  <c r="AE14" i="14" l="1"/>
  <c r="X14" i="14"/>
  <c r="B15" i="14"/>
  <c r="J15" i="14"/>
  <c r="K15" i="14" s="1"/>
  <c r="L15" i="14" s="1"/>
  <c r="M15" i="14" s="1"/>
  <c r="N15" i="14" s="1"/>
  <c r="O15" i="14" s="1"/>
  <c r="P15" i="14" s="1"/>
  <c r="R15" i="14" l="1"/>
  <c r="S15" i="14" s="1"/>
  <c r="T15" i="14" s="1"/>
  <c r="U15" i="14" s="1"/>
  <c r="V15" i="14" s="1"/>
  <c r="W15" i="14" s="1"/>
  <c r="X15" i="14" s="1"/>
  <c r="AF14" i="14"/>
  <c r="C15" i="14"/>
  <c r="D15" i="14" l="1"/>
  <c r="Z15" i="14"/>
  <c r="AA15" i="14" s="1"/>
  <c r="AB15" i="14" s="1"/>
  <c r="AC15" i="14" s="1"/>
  <c r="AD15" i="14" s="1"/>
  <c r="AE15" i="14" s="1"/>
  <c r="AF15" i="14" s="1"/>
  <c r="E15" i="14" l="1"/>
  <c r="F15" i="14" s="1"/>
  <c r="G15" i="14" s="1"/>
  <c r="H15" i="14" s="1"/>
</calcChain>
</file>

<file path=xl/sharedStrings.xml><?xml version="1.0" encoding="utf-8"?>
<sst xmlns="http://schemas.openxmlformats.org/spreadsheetml/2006/main" count="686" uniqueCount="107">
  <si>
    <t xml:space="preserve">Mitarbeiter
</t>
  </si>
  <si>
    <t>Urlaubstage</t>
  </si>
  <si>
    <t>Krankheitstage</t>
  </si>
  <si>
    <t>Woche 1</t>
  </si>
  <si>
    <t>Woche 2</t>
  </si>
  <si>
    <t>Woche 3</t>
  </si>
  <si>
    <t>Woche4</t>
  </si>
  <si>
    <t>Woche 5</t>
  </si>
  <si>
    <t>Mi</t>
  </si>
  <si>
    <t>Do</t>
  </si>
  <si>
    <t>Fr</t>
  </si>
  <si>
    <t>Sa</t>
  </si>
  <si>
    <t>So</t>
  </si>
  <si>
    <t>Mo</t>
  </si>
  <si>
    <t>Di</t>
  </si>
  <si>
    <t>Schulferien ►</t>
  </si>
  <si>
    <t>Andreas Dolentschuk</t>
  </si>
  <si>
    <t>Andreas Krusche</t>
  </si>
  <si>
    <t>Michael Krüger</t>
  </si>
  <si>
    <t>Roy Antonyhasan</t>
  </si>
  <si>
    <t>u</t>
  </si>
  <si>
    <t>DO</t>
  </si>
  <si>
    <t>SA</t>
  </si>
  <si>
    <t>SO</t>
  </si>
  <si>
    <t>MO</t>
  </si>
  <si>
    <t>DI</t>
  </si>
  <si>
    <t>MI</t>
  </si>
  <si>
    <t>FR</t>
  </si>
  <si>
    <t>Woche 53</t>
  </si>
  <si>
    <t>Feiertag</t>
  </si>
  <si>
    <t>Datum</t>
  </si>
  <si>
    <t>Gesetzlich</t>
  </si>
  <si>
    <t>Neujahr in Deutschland</t>
  </si>
  <si>
    <t>ja</t>
  </si>
  <si>
    <t>Mariä Lichtmess in Deutschland</t>
  </si>
  <si>
    <t>Weiberfastnacht in Deutschland</t>
  </si>
  <si>
    <t>Fastnachtssamstag</t>
  </si>
  <si>
    <t>Valentinstag in Deutschland</t>
  </si>
  <si>
    <t>Fastnachtssonntag</t>
  </si>
  <si>
    <t>Rosenmontag in Deutschland</t>
  </si>
  <si>
    <t>Fastnacht in Deutschland</t>
  </si>
  <si>
    <t>Aschermittwoch in Deutschland</t>
  </si>
  <si>
    <t>Palmsonntag in Deutschland</t>
  </si>
  <si>
    <t>Gründonnerstag in Deutschland</t>
  </si>
  <si>
    <t>Karfreitag in Deutschland</t>
  </si>
  <si>
    <t>Karsamstag in Deutschland</t>
  </si>
  <si>
    <t>Ostermontag in Deutschland</t>
  </si>
  <si>
    <t>Walpurgisnacht in Deutschland</t>
  </si>
  <si>
    <t>Tag der Arbeit in Deutschland</t>
  </si>
  <si>
    <t>Muttertag in Deutschland</t>
  </si>
  <si>
    <t>Vatertag in Deutschland</t>
  </si>
  <si>
    <t>Christi Himmelfahrt in Deutschland</t>
  </si>
  <si>
    <t>Pfingstmontag in Deutschland</t>
  </si>
  <si>
    <t>Fronleichnam in Deutschland</t>
  </si>
  <si>
    <t>Aufstand des 17. Juni</t>
  </si>
  <si>
    <t>Johannistag in Deutschland</t>
  </si>
  <si>
    <t>Peter und Paul in Deutschland</t>
  </si>
  <si>
    <t>Erntedankfest in Deutschland</t>
  </si>
  <si>
    <t>Tag der Deutschen Einheit</t>
  </si>
  <si>
    <t>Halloween in Deutschland</t>
  </si>
  <si>
    <t>Allerheiligen in Deutschland</t>
  </si>
  <si>
    <t>Allerseelen in Deutschland </t>
  </si>
  <si>
    <t>Martinstag in Deutschland</t>
  </si>
  <si>
    <t>Volkstrauertag</t>
  </si>
  <si>
    <t>Totensonntag</t>
  </si>
  <si>
    <t>1. Advent</t>
  </si>
  <si>
    <t>Barbaratag in Deutschland</t>
  </si>
  <si>
    <t>2. Advent</t>
  </si>
  <si>
    <t>Nikolaus</t>
  </si>
  <si>
    <t>3. Advent</t>
  </si>
  <si>
    <t>4. Advent</t>
  </si>
  <si>
    <t>Heiligabend in Deutschland</t>
  </si>
  <si>
    <t>1. Weihnachtstag in Deutschland</t>
  </si>
  <si>
    <t>2. Weihnachtstag in Deutschland</t>
  </si>
  <si>
    <t>Silvester</t>
  </si>
  <si>
    <t>Urlaubsplaner 2021</t>
  </si>
  <si>
    <t>Mitarbeiter</t>
  </si>
  <si>
    <t>Resturlaub aus dem letzten Jahr</t>
  </si>
  <si>
    <t>Urlaubs
anspruch aktuelles Jahr</t>
  </si>
  <si>
    <t>Sonderurlaub aktuelles Jahr</t>
  </si>
  <si>
    <t>Summe dieses Jahr</t>
  </si>
  <si>
    <t>Abgegoltene Urlaubstage</t>
  </si>
  <si>
    <t>Verbleibende Urlaubstage</t>
  </si>
  <si>
    <t>Jan</t>
  </si>
  <si>
    <t>Feb</t>
  </si>
  <si>
    <t>März</t>
  </si>
  <si>
    <t>April</t>
  </si>
  <si>
    <t>Mai</t>
  </si>
  <si>
    <t>Jun</t>
  </si>
  <si>
    <t>Jul</t>
  </si>
  <si>
    <t>Aug</t>
  </si>
  <si>
    <t>Sep</t>
  </si>
  <si>
    <t>Okt</t>
  </si>
  <si>
    <t>Nov</t>
  </si>
  <si>
    <t>Dez</t>
  </si>
  <si>
    <t>53</t>
  </si>
  <si>
    <t>1</t>
  </si>
  <si>
    <t>2</t>
  </si>
  <si>
    <t>3</t>
  </si>
  <si>
    <t>4</t>
  </si>
  <si>
    <t>5</t>
  </si>
  <si>
    <t>Vorlage für Jahreskalender</t>
  </si>
  <si>
    <t xml:space="preserve">Jahr </t>
  </si>
  <si>
    <t xml:space="preserve">Monat </t>
  </si>
  <si>
    <t xml:space="preserve">Starttag </t>
  </si>
  <si>
    <t>1: So, 2: Mo...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</si>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</sst>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0.0"/>
    <numFmt numFmtId="167" formatCode="d/\ mmmm"/>
    <numFmt numFmtId="168" formatCode="mmmm\ \'yy"/>
    <numFmt numFmtId="169" formatCode="d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7"/>
      <color indexed="60"/>
      <name val="Arial"/>
      <family val="2"/>
    </font>
    <font>
      <sz val="8"/>
      <color indexed="60"/>
      <name val="Arial"/>
      <family val="2"/>
    </font>
    <font>
      <sz val="10"/>
      <color indexed="31"/>
      <name val="Arial"/>
      <family val="2"/>
    </font>
    <font>
      <u/>
      <sz val="10"/>
      <color indexed="12"/>
      <name val="Tahoma"/>
      <family val="2"/>
    </font>
    <font>
      <sz val="11"/>
      <color rgb="FF9C5700"/>
      <name val="Calibri"/>
      <family val="2"/>
      <scheme val="minor"/>
    </font>
    <font>
      <u/>
      <sz val="10"/>
      <color theme="11"/>
      <name val="Arial"/>
      <family val="2"/>
    </font>
    <font>
      <b/>
      <sz val="26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 tint="0.249977111117893"/>
      <name val="Calibri"/>
      <family val="2"/>
      <scheme val="minor"/>
    </font>
    <font>
      <sz val="8"/>
      <name val="Calibri"/>
      <family val="2"/>
      <scheme val="minor"/>
    </font>
    <font>
      <b/>
      <sz val="42"/>
      <color theme="4" tint="-0.249977111117893"/>
      <name val="Calibri Light"/>
      <family val="2"/>
      <scheme val="major"/>
    </font>
    <font>
      <sz val="22"/>
      <color theme="1" tint="0.34998626667073579"/>
      <name val="Calibri"/>
      <family val="2"/>
      <scheme val="minor"/>
    </font>
    <font>
      <sz val="14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b/>
      <sz val="12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5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/>
    <xf numFmtId="0" fontId="20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7" fillId="4" borderId="0" applyNumberFormat="0" applyBorder="0" applyAlignment="0" applyProtection="0"/>
    <xf numFmtId="0" fontId="20" fillId="8" borderId="8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454">
    <xf numFmtId="0" fontId="0" fillId="0" borderId="0" xfId="0"/>
    <xf numFmtId="0" fontId="0" fillId="0" borderId="0" xfId="0"/>
    <xf numFmtId="0" fontId="19" fillId="0" borderId="11" xfId="0" applyFont="1" applyBorder="1"/>
    <xf numFmtId="0" fontId="18" fillId="0" borderId="11" xfId="0" applyFont="1" applyBorder="1"/>
    <xf numFmtId="0" fontId="0" fillId="0" borderId="11" xfId="0" applyBorder="1"/>
    <xf numFmtId="0" fontId="0" fillId="0" borderId="14" xfId="0" applyBorder="1"/>
    <xf numFmtId="0" fontId="19" fillId="0" borderId="18" xfId="0" applyFont="1" applyBorder="1"/>
    <xf numFmtId="0" fontId="21" fillId="33" borderId="23" xfId="34" applyFont="1" applyFill="1" applyBorder="1" applyAlignment="1" applyProtection="1">
      <alignment horizontal="left" vertical="top" wrapText="1"/>
      <protection hidden="1"/>
    </xf>
    <xf numFmtId="0" fontId="20" fillId="33" borderId="0" xfId="34" applyFill="1" applyBorder="1" applyProtection="1">
      <protection hidden="1"/>
    </xf>
    <xf numFmtId="0" fontId="20" fillId="33" borderId="16" xfId="34" applyFill="1" applyBorder="1" applyProtection="1">
      <protection hidden="1"/>
    </xf>
    <xf numFmtId="49" fontId="20" fillId="33" borderId="24" xfId="34" applyNumberFormat="1" applyFont="1" applyFill="1" applyBorder="1" applyProtection="1">
      <protection hidden="1"/>
    </xf>
    <xf numFmtId="0" fontId="20" fillId="33" borderId="24" xfId="34" applyNumberFormat="1" applyFont="1" applyFill="1" applyBorder="1" applyProtection="1">
      <protection hidden="1"/>
    </xf>
    <xf numFmtId="0" fontId="20" fillId="33" borderId="21" xfId="34" applyNumberFormat="1" applyFont="1" applyFill="1" applyBorder="1" applyProtection="1">
      <protection hidden="1"/>
    </xf>
    <xf numFmtId="0" fontId="20" fillId="33" borderId="22" xfId="34" applyNumberFormat="1" applyFont="1" applyFill="1" applyBorder="1" applyProtection="1">
      <protection hidden="1"/>
    </xf>
    <xf numFmtId="0" fontId="22" fillId="0" borderId="37" xfId="34" applyNumberFormat="1" applyFont="1" applyFill="1" applyBorder="1" applyProtection="1">
      <protection locked="0" hidden="1"/>
    </xf>
    <xf numFmtId="0" fontId="22" fillId="0" borderId="38" xfId="34" applyNumberFormat="1" applyFont="1" applyFill="1" applyBorder="1" applyProtection="1">
      <protection locked="0" hidden="1"/>
    </xf>
    <xf numFmtId="0" fontId="22" fillId="0" borderId="29" xfId="34" applyNumberFormat="1" applyFont="1" applyFill="1" applyBorder="1" applyProtection="1">
      <protection locked="0" hidden="1"/>
    </xf>
    <xf numFmtId="0" fontId="22" fillId="0" borderId="30" xfId="34" applyNumberFormat="1" applyFont="1" applyFill="1" applyBorder="1" applyProtection="1">
      <protection locked="0" hidden="1"/>
    </xf>
    <xf numFmtId="0" fontId="22" fillId="0" borderId="41" xfId="34" applyNumberFormat="1" applyFont="1" applyFill="1" applyBorder="1" applyProtection="1">
      <protection locked="0" hidden="1"/>
    </xf>
    <xf numFmtId="0" fontId="22" fillId="0" borderId="34" xfId="34" applyNumberFormat="1" applyFont="1" applyFill="1" applyBorder="1" applyProtection="1">
      <protection locked="0" hidden="1"/>
    </xf>
    <xf numFmtId="0" fontId="22" fillId="0" borderId="44" xfId="34" applyNumberFormat="1" applyFont="1" applyFill="1" applyBorder="1" applyProtection="1">
      <protection locked="0" hidden="1"/>
    </xf>
    <xf numFmtId="0" fontId="22" fillId="0" borderId="33" xfId="34" applyNumberFormat="1" applyFont="1" applyFill="1" applyBorder="1" applyProtection="1">
      <protection locked="0" hidden="1"/>
    </xf>
    <xf numFmtId="0" fontId="20" fillId="33" borderId="45" xfId="34" applyNumberFormat="1" applyFont="1" applyFill="1" applyBorder="1" applyProtection="1">
      <protection hidden="1"/>
    </xf>
    <xf numFmtId="0" fontId="22" fillId="0" borderId="46" xfId="34" applyNumberFormat="1" applyFont="1" applyFill="1" applyBorder="1" applyProtection="1">
      <protection locked="0" hidden="1"/>
    </xf>
    <xf numFmtId="0" fontId="22" fillId="0" borderId="47" xfId="34" applyNumberFormat="1" applyFont="1" applyFill="1" applyBorder="1" applyProtection="1">
      <protection locked="0" hidden="1"/>
    </xf>
    <xf numFmtId="49" fontId="20" fillId="33" borderId="26" xfId="34" applyNumberFormat="1" applyFont="1" applyFill="1" applyBorder="1" applyAlignment="1" applyProtection="1">
      <protection hidden="1"/>
    </xf>
    <xf numFmtId="0" fontId="21" fillId="33" borderId="44" xfId="34" applyFont="1" applyFill="1" applyBorder="1" applyAlignment="1" applyProtection="1">
      <alignment horizontal="center"/>
      <protection hidden="1"/>
    </xf>
    <xf numFmtId="0" fontId="25" fillId="33" borderId="51" xfId="34" applyNumberFormat="1" applyFont="1" applyFill="1" applyBorder="1" applyAlignment="1" applyProtection="1">
      <alignment shrinkToFit="1"/>
      <protection hidden="1"/>
    </xf>
    <xf numFmtId="0" fontId="25" fillId="33" borderId="52" xfId="34" applyNumberFormat="1" applyFont="1" applyFill="1" applyBorder="1" applyAlignment="1" applyProtection="1">
      <alignment shrinkToFit="1"/>
      <protection hidden="1"/>
    </xf>
    <xf numFmtId="167" fontId="21" fillId="33" borderId="43" xfId="34" applyNumberFormat="1" applyFont="1" applyFill="1" applyBorder="1" applyAlignment="1" applyProtection="1">
      <alignment horizontal="center" vertical="top" textRotation="90" wrapText="1"/>
      <protection hidden="1"/>
    </xf>
    <xf numFmtId="0" fontId="22" fillId="0" borderId="49" xfId="34" applyNumberFormat="1" applyFont="1" applyFill="1" applyBorder="1" applyProtection="1">
      <protection locked="0" hidden="1"/>
    </xf>
    <xf numFmtId="0" fontId="22" fillId="0" borderId="42" xfId="34" applyNumberFormat="1" applyFont="1" applyFill="1" applyBorder="1" applyProtection="1">
      <protection locked="0" hidden="1"/>
    </xf>
    <xf numFmtId="0" fontId="22" fillId="0" borderId="68" xfId="34" applyNumberFormat="1" applyFont="1" applyFill="1" applyBorder="1" applyProtection="1">
      <protection locked="0" hidden="1"/>
    </xf>
    <xf numFmtId="0" fontId="22" fillId="0" borderId="50" xfId="34" applyNumberFormat="1" applyFont="1" applyFill="1" applyBorder="1" applyProtection="1">
      <protection locked="0" hidden="1"/>
    </xf>
    <xf numFmtId="0" fontId="22" fillId="0" borderId="28" xfId="34" applyNumberFormat="1" applyFont="1" applyFill="1" applyBorder="1" applyProtection="1">
      <protection locked="0" hidden="1"/>
    </xf>
    <xf numFmtId="0" fontId="22" fillId="0" borderId="31" xfId="34" applyNumberFormat="1" applyFont="1" applyFill="1" applyBorder="1" applyProtection="1">
      <protection locked="0" hidden="1"/>
    </xf>
    <xf numFmtId="0" fontId="22" fillId="0" borderId="69" xfId="34" applyNumberFormat="1" applyFont="1" applyFill="1" applyBorder="1" applyProtection="1">
      <protection locked="0" hidden="1"/>
    </xf>
    <xf numFmtId="0" fontId="22" fillId="0" borderId="70" xfId="34" applyNumberFormat="1" applyFont="1" applyFill="1" applyBorder="1" applyProtection="1">
      <protection locked="0" hidden="1"/>
    </xf>
    <xf numFmtId="0" fontId="22" fillId="0" borderId="61" xfId="34" applyNumberFormat="1" applyFont="1" applyFill="1" applyBorder="1" applyProtection="1">
      <protection locked="0" hidden="1"/>
    </xf>
    <xf numFmtId="0" fontId="22" fillId="0" borderId="39" xfId="34" applyNumberFormat="1" applyFont="1" applyFill="1" applyBorder="1" applyProtection="1">
      <protection locked="0" hidden="1"/>
    </xf>
    <xf numFmtId="0" fontId="22" fillId="0" borderId="71" xfId="34" applyNumberFormat="1" applyFont="1" applyFill="1" applyBorder="1" applyProtection="1">
      <protection locked="0" hidden="1"/>
    </xf>
    <xf numFmtId="0" fontId="22" fillId="0" borderId="72" xfId="34" applyNumberFormat="1" applyFont="1" applyFill="1" applyBorder="1" applyProtection="1">
      <protection locked="0" hidden="1"/>
    </xf>
    <xf numFmtId="0" fontId="0" fillId="0" borderId="0" xfId="0"/>
    <xf numFmtId="0" fontId="19" fillId="0" borderId="11" xfId="0" applyFont="1" applyBorder="1"/>
    <xf numFmtId="0" fontId="18" fillId="0" borderId="11" xfId="0" applyFont="1" applyBorder="1"/>
    <xf numFmtId="0" fontId="0" fillId="0" borderId="11" xfId="0" applyBorder="1"/>
    <xf numFmtId="0" fontId="0" fillId="0" borderId="14" xfId="0" applyBorder="1"/>
    <xf numFmtId="0" fontId="19" fillId="0" borderId="18" xfId="0" applyFont="1" applyBorder="1"/>
    <xf numFmtId="0" fontId="21" fillId="33" borderId="23" xfId="34" applyFont="1" applyFill="1" applyBorder="1" applyAlignment="1" applyProtection="1">
      <alignment horizontal="left" vertical="top" wrapText="1"/>
      <protection hidden="1"/>
    </xf>
    <xf numFmtId="0" fontId="20" fillId="33" borderId="0" xfId="34" applyFill="1" applyBorder="1" applyProtection="1">
      <protection hidden="1"/>
    </xf>
    <xf numFmtId="0" fontId="20" fillId="33" borderId="16" xfId="34" applyFill="1" applyBorder="1" applyProtection="1">
      <protection hidden="1"/>
    </xf>
    <xf numFmtId="49" fontId="20" fillId="33" borderId="24" xfId="34" applyNumberFormat="1" applyFont="1" applyFill="1" applyBorder="1" applyProtection="1">
      <protection hidden="1"/>
    </xf>
    <xf numFmtId="0" fontId="20" fillId="33" borderId="24" xfId="34" applyNumberFormat="1" applyFont="1" applyFill="1" applyBorder="1" applyProtection="1">
      <protection hidden="1"/>
    </xf>
    <xf numFmtId="0" fontId="20" fillId="33" borderId="21" xfId="34" applyNumberFormat="1" applyFont="1" applyFill="1" applyBorder="1" applyProtection="1">
      <protection hidden="1"/>
    </xf>
    <xf numFmtId="0" fontId="20" fillId="33" borderId="22" xfId="34" applyNumberFormat="1" applyFont="1" applyFill="1" applyBorder="1" applyProtection="1">
      <protection hidden="1"/>
    </xf>
    <xf numFmtId="0" fontId="22" fillId="0" borderId="37" xfId="34" applyNumberFormat="1" applyFont="1" applyFill="1" applyBorder="1" applyProtection="1">
      <protection locked="0" hidden="1"/>
    </xf>
    <xf numFmtId="0" fontId="22" fillId="0" borderId="38" xfId="34" applyNumberFormat="1" applyFont="1" applyFill="1" applyBorder="1" applyProtection="1">
      <protection locked="0" hidden="1"/>
    </xf>
    <xf numFmtId="0" fontId="22" fillId="0" borderId="29" xfId="34" applyNumberFormat="1" applyFont="1" applyFill="1" applyBorder="1" applyProtection="1">
      <protection locked="0" hidden="1"/>
    </xf>
    <xf numFmtId="0" fontId="22" fillId="0" borderId="30" xfId="34" applyNumberFormat="1" applyFont="1" applyFill="1" applyBorder="1" applyProtection="1">
      <protection locked="0" hidden="1"/>
    </xf>
    <xf numFmtId="0" fontId="22" fillId="0" borderId="41" xfId="34" applyNumberFormat="1" applyFont="1" applyFill="1" applyBorder="1" applyProtection="1">
      <protection locked="0" hidden="1"/>
    </xf>
    <xf numFmtId="0" fontId="22" fillId="0" borderId="34" xfId="34" applyNumberFormat="1" applyFont="1" applyFill="1" applyBorder="1" applyProtection="1">
      <protection locked="0" hidden="1"/>
    </xf>
    <xf numFmtId="0" fontId="22" fillId="0" borderId="44" xfId="34" applyNumberFormat="1" applyFont="1" applyFill="1" applyBorder="1" applyProtection="1">
      <protection locked="0" hidden="1"/>
    </xf>
    <xf numFmtId="0" fontId="22" fillId="0" borderId="33" xfId="34" applyNumberFormat="1" applyFont="1" applyFill="1" applyBorder="1" applyProtection="1">
      <protection locked="0" hidden="1"/>
    </xf>
    <xf numFmtId="0" fontId="20" fillId="33" borderId="45" xfId="34" applyNumberFormat="1" applyFont="1" applyFill="1" applyBorder="1" applyProtection="1">
      <protection hidden="1"/>
    </xf>
    <xf numFmtId="0" fontId="22" fillId="0" borderId="46" xfId="34" applyNumberFormat="1" applyFont="1" applyFill="1" applyBorder="1" applyProtection="1">
      <protection locked="0" hidden="1"/>
    </xf>
    <xf numFmtId="0" fontId="22" fillId="0" borderId="47" xfId="34" applyNumberFormat="1" applyFont="1" applyFill="1" applyBorder="1" applyProtection="1">
      <protection locked="0" hidden="1"/>
    </xf>
    <xf numFmtId="49" fontId="20" fillId="33" borderId="26" xfId="34" applyNumberFormat="1" applyFont="1" applyFill="1" applyBorder="1" applyAlignment="1" applyProtection="1">
      <protection hidden="1"/>
    </xf>
    <xf numFmtId="0" fontId="21" fillId="33" borderId="44" xfId="34" applyFont="1" applyFill="1" applyBorder="1" applyAlignment="1" applyProtection="1">
      <alignment horizontal="center"/>
      <protection hidden="1"/>
    </xf>
    <xf numFmtId="0" fontId="25" fillId="33" borderId="51" xfId="34" applyNumberFormat="1" applyFont="1" applyFill="1" applyBorder="1" applyAlignment="1" applyProtection="1">
      <alignment shrinkToFit="1"/>
      <protection hidden="1"/>
    </xf>
    <xf numFmtId="0" fontId="25" fillId="33" borderId="52" xfId="34" applyNumberFormat="1" applyFont="1" applyFill="1" applyBorder="1" applyAlignment="1" applyProtection="1">
      <alignment shrinkToFit="1"/>
      <protection hidden="1"/>
    </xf>
    <xf numFmtId="167" fontId="21" fillId="33" borderId="43" xfId="34" applyNumberFormat="1" applyFont="1" applyFill="1" applyBorder="1" applyAlignment="1" applyProtection="1">
      <alignment horizontal="center" vertical="top" textRotation="90" wrapText="1"/>
      <protection hidden="1"/>
    </xf>
    <xf numFmtId="0" fontId="0" fillId="0" borderId="0" xfId="0"/>
    <xf numFmtId="0" fontId="19" fillId="0" borderId="11" xfId="0" applyFont="1" applyBorder="1"/>
    <xf numFmtId="0" fontId="18" fillId="0" borderId="11" xfId="0" applyFont="1" applyBorder="1"/>
    <xf numFmtId="0" fontId="0" fillId="0" borderId="11" xfId="0" applyBorder="1"/>
    <xf numFmtId="0" fontId="0" fillId="0" borderId="14" xfId="0" applyBorder="1"/>
    <xf numFmtId="0" fontId="19" fillId="0" borderId="18" xfId="0" applyFont="1" applyBorder="1"/>
    <xf numFmtId="0" fontId="21" fillId="33" borderId="23" xfId="34" applyFont="1" applyFill="1" applyBorder="1" applyAlignment="1" applyProtection="1">
      <alignment horizontal="left" vertical="top" wrapText="1"/>
      <protection hidden="1"/>
    </xf>
    <xf numFmtId="0" fontId="20" fillId="33" borderId="0" xfId="34" applyFill="1" applyBorder="1" applyProtection="1">
      <protection hidden="1"/>
    </xf>
    <xf numFmtId="0" fontId="20" fillId="33" borderId="16" xfId="34" applyFill="1" applyBorder="1" applyProtection="1">
      <protection hidden="1"/>
    </xf>
    <xf numFmtId="49" fontId="20" fillId="33" borderId="24" xfId="34" applyNumberFormat="1" applyFont="1" applyFill="1" applyBorder="1" applyProtection="1">
      <protection hidden="1"/>
    </xf>
    <xf numFmtId="0" fontId="20" fillId="33" borderId="24" xfId="34" applyNumberFormat="1" applyFont="1" applyFill="1" applyBorder="1" applyProtection="1">
      <protection hidden="1"/>
    </xf>
    <xf numFmtId="0" fontId="20" fillId="33" borderId="21" xfId="34" applyNumberFormat="1" applyFont="1" applyFill="1" applyBorder="1" applyProtection="1">
      <protection hidden="1"/>
    </xf>
    <xf numFmtId="0" fontId="20" fillId="33" borderId="22" xfId="34" applyNumberFormat="1" applyFont="1" applyFill="1" applyBorder="1" applyProtection="1">
      <protection hidden="1"/>
    </xf>
    <xf numFmtId="0" fontId="20" fillId="33" borderId="37" xfId="34" applyNumberFormat="1" applyFont="1" applyFill="1" applyBorder="1" applyProtection="1">
      <protection hidden="1"/>
    </xf>
    <xf numFmtId="0" fontId="22" fillId="0" borderId="37" xfId="34" applyNumberFormat="1" applyFont="1" applyFill="1" applyBorder="1" applyProtection="1">
      <protection locked="0" hidden="1"/>
    </xf>
    <xf numFmtId="0" fontId="22" fillId="0" borderId="38" xfId="34" applyNumberFormat="1" applyFont="1" applyFill="1" applyBorder="1" applyProtection="1">
      <protection locked="0" hidden="1"/>
    </xf>
    <xf numFmtId="0" fontId="22" fillId="0" borderId="29" xfId="34" applyNumberFormat="1" applyFont="1" applyFill="1" applyBorder="1" applyProtection="1">
      <protection locked="0" hidden="1"/>
    </xf>
    <xf numFmtId="0" fontId="22" fillId="0" borderId="30" xfId="34" applyNumberFormat="1" applyFont="1" applyFill="1" applyBorder="1" applyProtection="1">
      <protection locked="0" hidden="1"/>
    </xf>
    <xf numFmtId="0" fontId="22" fillId="0" borderId="41" xfId="34" applyNumberFormat="1" applyFont="1" applyFill="1" applyBorder="1" applyProtection="1">
      <protection locked="0" hidden="1"/>
    </xf>
    <xf numFmtId="0" fontId="22" fillId="0" borderId="34" xfId="34" applyNumberFormat="1" applyFont="1" applyFill="1" applyBorder="1" applyProtection="1">
      <protection locked="0" hidden="1"/>
    </xf>
    <xf numFmtId="0" fontId="22" fillId="0" borderId="44" xfId="34" applyNumberFormat="1" applyFont="1" applyFill="1" applyBorder="1" applyProtection="1">
      <protection locked="0" hidden="1"/>
    </xf>
    <xf numFmtId="0" fontId="22" fillId="0" borderId="33" xfId="34" applyNumberFormat="1" applyFont="1" applyFill="1" applyBorder="1" applyProtection="1">
      <protection locked="0" hidden="1"/>
    </xf>
    <xf numFmtId="0" fontId="20" fillId="33" borderId="45" xfId="34" applyNumberFormat="1" applyFont="1" applyFill="1" applyBorder="1" applyProtection="1">
      <protection hidden="1"/>
    </xf>
    <xf numFmtId="0" fontId="22" fillId="0" borderId="46" xfId="34" applyNumberFormat="1" applyFont="1" applyFill="1" applyBorder="1" applyProtection="1">
      <protection locked="0" hidden="1"/>
    </xf>
    <xf numFmtId="0" fontId="22" fillId="0" borderId="47" xfId="34" applyNumberFormat="1" applyFont="1" applyFill="1" applyBorder="1" applyProtection="1">
      <protection locked="0" hidden="1"/>
    </xf>
    <xf numFmtId="49" fontId="20" fillId="33" borderId="26" xfId="34" applyNumberFormat="1" applyFont="1" applyFill="1" applyBorder="1" applyAlignment="1" applyProtection="1">
      <protection hidden="1"/>
    </xf>
    <xf numFmtId="0" fontId="21" fillId="33" borderId="44" xfId="34" applyFont="1" applyFill="1" applyBorder="1" applyAlignment="1" applyProtection="1">
      <alignment horizontal="center"/>
      <protection hidden="1"/>
    </xf>
    <xf numFmtId="0" fontId="25" fillId="33" borderId="51" xfId="34" applyNumberFormat="1" applyFont="1" applyFill="1" applyBorder="1" applyAlignment="1" applyProtection="1">
      <alignment shrinkToFit="1"/>
      <protection hidden="1"/>
    </xf>
    <xf numFmtId="0" fontId="25" fillId="33" borderId="52" xfId="34" applyNumberFormat="1" applyFont="1" applyFill="1" applyBorder="1" applyAlignment="1" applyProtection="1">
      <alignment shrinkToFit="1"/>
      <protection hidden="1"/>
    </xf>
    <xf numFmtId="167" fontId="21" fillId="33" borderId="43" xfId="34" applyNumberFormat="1" applyFont="1" applyFill="1" applyBorder="1" applyAlignment="1" applyProtection="1">
      <alignment horizontal="center" vertical="top" textRotation="90" wrapText="1"/>
      <protection hidden="1"/>
    </xf>
    <xf numFmtId="0" fontId="0" fillId="0" borderId="0" xfId="0"/>
    <xf numFmtId="0" fontId="19" fillId="0" borderId="11" xfId="0" applyFont="1" applyBorder="1"/>
    <xf numFmtId="0" fontId="18" fillId="0" borderId="11" xfId="0" applyFont="1" applyBorder="1"/>
    <xf numFmtId="0" fontId="0" fillId="0" borderId="11" xfId="0" applyBorder="1"/>
    <xf numFmtId="0" fontId="0" fillId="0" borderId="14" xfId="0" applyBorder="1"/>
    <xf numFmtId="0" fontId="19" fillId="0" borderId="18" xfId="0" applyFont="1" applyBorder="1"/>
    <xf numFmtId="0" fontId="21" fillId="33" borderId="23" xfId="34" applyFont="1" applyFill="1" applyBorder="1" applyAlignment="1" applyProtection="1">
      <alignment horizontal="left" vertical="top" wrapText="1"/>
      <protection hidden="1"/>
    </xf>
    <xf numFmtId="0" fontId="20" fillId="33" borderId="0" xfId="34" applyFill="1" applyBorder="1" applyProtection="1">
      <protection hidden="1"/>
    </xf>
    <xf numFmtId="0" fontId="20" fillId="33" borderId="16" xfId="34" applyFill="1" applyBorder="1" applyProtection="1">
      <protection hidden="1"/>
    </xf>
    <xf numFmtId="49" fontId="20" fillId="33" borderId="24" xfId="34" applyNumberFormat="1" applyFont="1" applyFill="1" applyBorder="1" applyProtection="1">
      <protection hidden="1"/>
    </xf>
    <xf numFmtId="0" fontId="20" fillId="33" borderId="24" xfId="34" applyNumberFormat="1" applyFont="1" applyFill="1" applyBorder="1" applyProtection="1">
      <protection hidden="1"/>
    </xf>
    <xf numFmtId="0" fontId="20" fillId="33" borderId="21" xfId="34" applyNumberFormat="1" applyFont="1" applyFill="1" applyBorder="1" applyProtection="1">
      <protection hidden="1"/>
    </xf>
    <xf numFmtId="0" fontId="20" fillId="33" borderId="22" xfId="34" applyNumberFormat="1" applyFont="1" applyFill="1" applyBorder="1" applyProtection="1">
      <protection hidden="1"/>
    </xf>
    <xf numFmtId="0" fontId="22" fillId="0" borderId="37" xfId="34" applyNumberFormat="1" applyFont="1" applyFill="1" applyBorder="1" applyProtection="1">
      <protection locked="0" hidden="1"/>
    </xf>
    <xf numFmtId="0" fontId="22" fillId="0" borderId="38" xfId="34" applyNumberFormat="1" applyFont="1" applyFill="1" applyBorder="1" applyProtection="1">
      <protection locked="0" hidden="1"/>
    </xf>
    <xf numFmtId="0" fontId="22" fillId="0" borderId="29" xfId="34" applyNumberFormat="1" applyFont="1" applyFill="1" applyBorder="1" applyProtection="1">
      <protection locked="0" hidden="1"/>
    </xf>
    <xf numFmtId="0" fontId="22" fillId="0" borderId="30" xfId="34" applyNumberFormat="1" applyFont="1" applyFill="1" applyBorder="1" applyProtection="1">
      <protection locked="0" hidden="1"/>
    </xf>
    <xf numFmtId="0" fontId="22" fillId="0" borderId="41" xfId="34" applyNumberFormat="1" applyFont="1" applyFill="1" applyBorder="1" applyProtection="1">
      <protection locked="0" hidden="1"/>
    </xf>
    <xf numFmtId="0" fontId="22" fillId="0" borderId="34" xfId="34" applyNumberFormat="1" applyFont="1" applyFill="1" applyBorder="1" applyProtection="1">
      <protection locked="0" hidden="1"/>
    </xf>
    <xf numFmtId="0" fontId="22" fillId="0" borderId="44" xfId="34" applyNumberFormat="1" applyFont="1" applyFill="1" applyBorder="1" applyProtection="1">
      <protection locked="0" hidden="1"/>
    </xf>
    <xf numFmtId="0" fontId="22" fillId="0" borderId="33" xfId="34" applyNumberFormat="1" applyFont="1" applyFill="1" applyBorder="1" applyProtection="1">
      <protection locked="0" hidden="1"/>
    </xf>
    <xf numFmtId="0" fontId="20" fillId="33" borderId="45" xfId="34" applyNumberFormat="1" applyFont="1" applyFill="1" applyBorder="1" applyProtection="1">
      <protection hidden="1"/>
    </xf>
    <xf numFmtId="0" fontId="22" fillId="0" borderId="46" xfId="34" applyNumberFormat="1" applyFont="1" applyFill="1" applyBorder="1" applyProtection="1">
      <protection locked="0" hidden="1"/>
    </xf>
    <xf numFmtId="0" fontId="22" fillId="0" borderId="47" xfId="34" applyNumberFormat="1" applyFont="1" applyFill="1" applyBorder="1" applyProtection="1">
      <protection locked="0" hidden="1"/>
    </xf>
    <xf numFmtId="49" fontId="20" fillId="33" borderId="26" xfId="34" applyNumberFormat="1" applyFont="1" applyFill="1" applyBorder="1" applyAlignment="1" applyProtection="1">
      <protection hidden="1"/>
    </xf>
    <xf numFmtId="0" fontId="21" fillId="33" borderId="44" xfId="34" applyFont="1" applyFill="1" applyBorder="1" applyAlignment="1" applyProtection="1">
      <alignment horizontal="center"/>
      <protection hidden="1"/>
    </xf>
    <xf numFmtId="0" fontId="25" fillId="33" borderId="51" xfId="34" applyNumberFormat="1" applyFont="1" applyFill="1" applyBorder="1" applyAlignment="1" applyProtection="1">
      <alignment shrinkToFit="1"/>
      <protection hidden="1"/>
    </xf>
    <xf numFmtId="0" fontId="25" fillId="33" borderId="52" xfId="34" applyNumberFormat="1" applyFont="1" applyFill="1" applyBorder="1" applyAlignment="1" applyProtection="1">
      <alignment shrinkToFit="1"/>
      <protection hidden="1"/>
    </xf>
    <xf numFmtId="167" fontId="21" fillId="33" borderId="43" xfId="34" applyNumberFormat="1" applyFont="1" applyFill="1" applyBorder="1" applyAlignment="1" applyProtection="1">
      <alignment horizontal="center" vertical="top" textRotation="90" wrapText="1"/>
      <protection hidden="1"/>
    </xf>
    <xf numFmtId="0" fontId="0" fillId="0" borderId="0" xfId="0"/>
    <xf numFmtId="0" fontId="19" fillId="0" borderId="11" xfId="0" applyFont="1" applyBorder="1"/>
    <xf numFmtId="0" fontId="18" fillId="0" borderId="11" xfId="0" applyFont="1" applyBorder="1"/>
    <xf numFmtId="0" fontId="0" fillId="0" borderId="11" xfId="0" applyBorder="1"/>
    <xf numFmtId="0" fontId="0" fillId="0" borderId="14" xfId="0" applyBorder="1"/>
    <xf numFmtId="0" fontId="19" fillId="0" borderId="18" xfId="0" applyFont="1" applyBorder="1"/>
    <xf numFmtId="0" fontId="21" fillId="33" borderId="23" xfId="34" applyFont="1" applyFill="1" applyBorder="1" applyAlignment="1" applyProtection="1">
      <alignment horizontal="left" vertical="top" wrapText="1"/>
      <protection hidden="1"/>
    </xf>
    <xf numFmtId="0" fontId="20" fillId="33" borderId="0" xfId="34" applyFill="1" applyBorder="1" applyProtection="1">
      <protection hidden="1"/>
    </xf>
    <xf numFmtId="0" fontId="20" fillId="33" borderId="16" xfId="34" applyFill="1" applyBorder="1" applyProtection="1">
      <protection hidden="1"/>
    </xf>
    <xf numFmtId="49" fontId="20" fillId="33" borderId="24" xfId="34" applyNumberFormat="1" applyFont="1" applyFill="1" applyBorder="1" applyProtection="1">
      <protection hidden="1"/>
    </xf>
    <xf numFmtId="0" fontId="20" fillId="33" borderId="24" xfId="34" applyNumberFormat="1" applyFont="1" applyFill="1" applyBorder="1" applyProtection="1">
      <protection hidden="1"/>
    </xf>
    <xf numFmtId="0" fontId="20" fillId="33" borderId="21" xfId="34" applyNumberFormat="1" applyFont="1" applyFill="1" applyBorder="1" applyProtection="1">
      <protection hidden="1"/>
    </xf>
    <xf numFmtId="0" fontId="20" fillId="33" borderId="22" xfId="34" applyNumberFormat="1" applyFont="1" applyFill="1" applyBorder="1" applyProtection="1">
      <protection hidden="1"/>
    </xf>
    <xf numFmtId="0" fontId="20" fillId="33" borderId="37" xfId="34" applyNumberFormat="1" applyFont="1" applyFill="1" applyBorder="1" applyProtection="1">
      <protection hidden="1"/>
    </xf>
    <xf numFmtId="0" fontId="22" fillId="0" borderId="37" xfId="34" applyNumberFormat="1" applyFont="1" applyFill="1" applyBorder="1" applyProtection="1">
      <protection locked="0" hidden="1"/>
    </xf>
    <xf numFmtId="0" fontId="22" fillId="0" borderId="38" xfId="34" applyNumberFormat="1" applyFont="1" applyFill="1" applyBorder="1" applyProtection="1">
      <protection locked="0" hidden="1"/>
    </xf>
    <xf numFmtId="0" fontId="22" fillId="0" borderId="29" xfId="34" applyNumberFormat="1" applyFont="1" applyFill="1" applyBorder="1" applyProtection="1">
      <protection locked="0" hidden="1"/>
    </xf>
    <xf numFmtId="0" fontId="22" fillId="0" borderId="30" xfId="34" applyNumberFormat="1" applyFont="1" applyFill="1" applyBorder="1" applyProtection="1">
      <protection locked="0" hidden="1"/>
    </xf>
    <xf numFmtId="0" fontId="22" fillId="0" borderId="41" xfId="34" applyNumberFormat="1" applyFont="1" applyFill="1" applyBorder="1" applyProtection="1">
      <protection locked="0" hidden="1"/>
    </xf>
    <xf numFmtId="0" fontId="22" fillId="0" borderId="34" xfId="34" applyNumberFormat="1" applyFont="1" applyFill="1" applyBorder="1" applyProtection="1">
      <protection locked="0" hidden="1"/>
    </xf>
    <xf numFmtId="0" fontId="22" fillId="0" borderId="44" xfId="34" applyNumberFormat="1" applyFont="1" applyFill="1" applyBorder="1" applyProtection="1">
      <protection locked="0" hidden="1"/>
    </xf>
    <xf numFmtId="0" fontId="22" fillId="0" borderId="33" xfId="34" applyNumberFormat="1" applyFont="1" applyFill="1" applyBorder="1" applyProtection="1">
      <protection locked="0" hidden="1"/>
    </xf>
    <xf numFmtId="0" fontId="20" fillId="33" borderId="45" xfId="34" applyNumberFormat="1" applyFont="1" applyFill="1" applyBorder="1" applyProtection="1">
      <protection hidden="1"/>
    </xf>
    <xf numFmtId="0" fontId="22" fillId="0" borderId="46" xfId="34" applyNumberFormat="1" applyFont="1" applyFill="1" applyBorder="1" applyProtection="1">
      <protection locked="0" hidden="1"/>
    </xf>
    <xf numFmtId="0" fontId="22" fillId="0" borderId="47" xfId="34" applyNumberFormat="1" applyFont="1" applyFill="1" applyBorder="1" applyProtection="1">
      <protection locked="0" hidden="1"/>
    </xf>
    <xf numFmtId="49" fontId="20" fillId="33" borderId="26" xfId="34" applyNumberFormat="1" applyFont="1" applyFill="1" applyBorder="1" applyAlignment="1" applyProtection="1">
      <protection hidden="1"/>
    </xf>
    <xf numFmtId="0" fontId="21" fillId="33" borderId="44" xfId="34" applyFont="1" applyFill="1" applyBorder="1" applyAlignment="1" applyProtection="1">
      <alignment horizontal="center"/>
      <protection hidden="1"/>
    </xf>
    <xf numFmtId="0" fontId="25" fillId="33" borderId="51" xfId="34" applyNumberFormat="1" applyFont="1" applyFill="1" applyBorder="1" applyAlignment="1" applyProtection="1">
      <alignment shrinkToFit="1"/>
      <protection hidden="1"/>
    </xf>
    <xf numFmtId="0" fontId="25" fillId="33" borderId="52" xfId="34" applyNumberFormat="1" applyFont="1" applyFill="1" applyBorder="1" applyAlignment="1" applyProtection="1">
      <alignment shrinkToFit="1"/>
      <protection hidden="1"/>
    </xf>
    <xf numFmtId="167" fontId="21" fillId="33" borderId="43" xfId="34" applyNumberFormat="1" applyFont="1" applyFill="1" applyBorder="1" applyAlignment="1" applyProtection="1">
      <alignment horizontal="center" vertical="top" textRotation="90" wrapText="1"/>
      <protection hidden="1"/>
    </xf>
    <xf numFmtId="0" fontId="21" fillId="33" borderId="23" xfId="34" applyFont="1" applyFill="1" applyBorder="1" applyAlignment="1" applyProtection="1">
      <alignment horizontal="left" vertical="top" wrapText="1"/>
      <protection hidden="1"/>
    </xf>
    <xf numFmtId="0" fontId="20" fillId="33" borderId="0" xfId="34" applyFill="1" applyBorder="1" applyProtection="1">
      <protection hidden="1"/>
    </xf>
    <xf numFmtId="0" fontId="20" fillId="33" borderId="16" xfId="34" applyFill="1" applyBorder="1" applyProtection="1">
      <protection hidden="1"/>
    </xf>
    <xf numFmtId="49" fontId="20" fillId="33" borderId="24" xfId="34" applyNumberFormat="1" applyFont="1" applyFill="1" applyBorder="1" applyProtection="1">
      <protection hidden="1"/>
    </xf>
    <xf numFmtId="0" fontId="20" fillId="33" borderId="24" xfId="34" applyNumberFormat="1" applyFont="1" applyFill="1" applyBorder="1" applyProtection="1">
      <protection hidden="1"/>
    </xf>
    <xf numFmtId="0" fontId="20" fillId="33" borderId="21" xfId="34" applyNumberFormat="1" applyFont="1" applyFill="1" applyBorder="1" applyProtection="1">
      <protection hidden="1"/>
    </xf>
    <xf numFmtId="0" fontId="20" fillId="33" borderId="22" xfId="34" applyNumberFormat="1" applyFont="1" applyFill="1" applyBorder="1" applyProtection="1">
      <protection hidden="1"/>
    </xf>
    <xf numFmtId="0" fontId="20" fillId="33" borderId="37" xfId="34" applyNumberFormat="1" applyFont="1" applyFill="1" applyBorder="1" applyProtection="1">
      <protection hidden="1"/>
    </xf>
    <xf numFmtId="0" fontId="22" fillId="0" borderId="37" xfId="34" applyNumberFormat="1" applyFont="1" applyFill="1" applyBorder="1" applyProtection="1">
      <protection locked="0" hidden="1"/>
    </xf>
    <xf numFmtId="0" fontId="22" fillId="0" borderId="38" xfId="34" applyNumberFormat="1" applyFont="1" applyFill="1" applyBorder="1" applyProtection="1">
      <protection locked="0" hidden="1"/>
    </xf>
    <xf numFmtId="0" fontId="22" fillId="0" borderId="29" xfId="34" applyNumberFormat="1" applyFont="1" applyFill="1" applyBorder="1" applyProtection="1">
      <protection locked="0" hidden="1"/>
    </xf>
    <xf numFmtId="0" fontId="22" fillId="0" borderId="30" xfId="34" applyNumberFormat="1" applyFont="1" applyFill="1" applyBorder="1" applyProtection="1">
      <protection locked="0" hidden="1"/>
    </xf>
    <xf numFmtId="0" fontId="22" fillId="0" borderId="41" xfId="34" applyNumberFormat="1" applyFont="1" applyFill="1" applyBorder="1" applyProtection="1">
      <protection locked="0" hidden="1"/>
    </xf>
    <xf numFmtId="0" fontId="22" fillId="0" borderId="34" xfId="34" applyNumberFormat="1" applyFont="1" applyFill="1" applyBorder="1" applyProtection="1">
      <protection locked="0" hidden="1"/>
    </xf>
    <xf numFmtId="0" fontId="22" fillId="0" borderId="44" xfId="34" applyNumberFormat="1" applyFont="1" applyFill="1" applyBorder="1" applyProtection="1">
      <protection locked="0" hidden="1"/>
    </xf>
    <xf numFmtId="0" fontId="22" fillId="0" borderId="33" xfId="34" applyNumberFormat="1" applyFont="1" applyFill="1" applyBorder="1" applyProtection="1">
      <protection locked="0" hidden="1"/>
    </xf>
    <xf numFmtId="0" fontId="20" fillId="33" borderId="45" xfId="34" applyNumberFormat="1" applyFont="1" applyFill="1" applyBorder="1" applyProtection="1">
      <protection hidden="1"/>
    </xf>
    <xf numFmtId="0" fontId="22" fillId="0" borderId="46" xfId="34" applyNumberFormat="1" applyFont="1" applyFill="1" applyBorder="1" applyProtection="1">
      <protection locked="0" hidden="1"/>
    </xf>
    <xf numFmtId="0" fontId="22" fillId="0" borderId="47" xfId="34" applyNumberFormat="1" applyFont="1" applyFill="1" applyBorder="1" applyProtection="1">
      <protection locked="0" hidden="1"/>
    </xf>
    <xf numFmtId="49" fontId="20" fillId="33" borderId="26" xfId="34" applyNumberFormat="1" applyFont="1" applyFill="1" applyBorder="1" applyAlignment="1" applyProtection="1">
      <protection hidden="1"/>
    </xf>
    <xf numFmtId="0" fontId="21" fillId="33" borderId="44" xfId="34" applyFont="1" applyFill="1" applyBorder="1" applyAlignment="1" applyProtection="1">
      <alignment horizontal="center"/>
      <protection hidden="1"/>
    </xf>
    <xf numFmtId="0" fontId="25" fillId="33" borderId="51" xfId="34" applyNumberFormat="1" applyFont="1" applyFill="1" applyBorder="1" applyAlignment="1" applyProtection="1">
      <alignment shrinkToFit="1"/>
      <protection hidden="1"/>
    </xf>
    <xf numFmtId="0" fontId="25" fillId="33" borderId="52" xfId="34" applyNumberFormat="1" applyFont="1" applyFill="1" applyBorder="1" applyAlignment="1" applyProtection="1">
      <alignment shrinkToFit="1"/>
      <protection hidden="1"/>
    </xf>
    <xf numFmtId="167" fontId="21" fillId="33" borderId="43" xfId="34" applyNumberFormat="1" applyFont="1" applyFill="1" applyBorder="1" applyAlignment="1" applyProtection="1">
      <alignment horizontal="center" vertical="top" textRotation="90" wrapText="1"/>
      <protection hidden="1"/>
    </xf>
    <xf numFmtId="0" fontId="0" fillId="0" borderId="0" xfId="0"/>
    <xf numFmtId="0" fontId="19" fillId="0" borderId="11" xfId="0" applyFont="1" applyBorder="1"/>
    <xf numFmtId="0" fontId="18" fillId="0" borderId="11" xfId="0" applyFont="1" applyBorder="1"/>
    <xf numFmtId="0" fontId="0" fillId="0" borderId="11" xfId="0" applyBorder="1"/>
    <xf numFmtId="0" fontId="0" fillId="0" borderId="14" xfId="0" applyBorder="1"/>
    <xf numFmtId="0" fontId="19" fillId="0" borderId="18" xfId="0" applyFont="1" applyBorder="1"/>
    <xf numFmtId="0" fontId="21" fillId="33" borderId="23" xfId="34" applyFont="1" applyFill="1" applyBorder="1" applyAlignment="1" applyProtection="1">
      <alignment horizontal="left" vertical="top" wrapText="1"/>
      <protection hidden="1"/>
    </xf>
    <xf numFmtId="0" fontId="20" fillId="33" borderId="0" xfId="34" applyFill="1" applyBorder="1" applyProtection="1">
      <protection hidden="1"/>
    </xf>
    <xf numFmtId="0" fontId="20" fillId="33" borderId="16" xfId="34" applyFill="1" applyBorder="1" applyProtection="1">
      <protection hidden="1"/>
    </xf>
    <xf numFmtId="49" fontId="20" fillId="33" borderId="24" xfId="34" applyNumberFormat="1" applyFont="1" applyFill="1" applyBorder="1" applyProtection="1">
      <protection hidden="1"/>
    </xf>
    <xf numFmtId="0" fontId="20" fillId="33" borderId="24" xfId="34" applyNumberFormat="1" applyFont="1" applyFill="1" applyBorder="1" applyProtection="1">
      <protection hidden="1"/>
    </xf>
    <xf numFmtId="0" fontId="20" fillId="33" borderId="21" xfId="34" applyNumberFormat="1" applyFont="1" applyFill="1" applyBorder="1" applyProtection="1">
      <protection hidden="1"/>
    </xf>
    <xf numFmtId="0" fontId="20" fillId="33" borderId="22" xfId="34" applyNumberFormat="1" applyFont="1" applyFill="1" applyBorder="1" applyProtection="1">
      <protection hidden="1"/>
    </xf>
    <xf numFmtId="0" fontId="20" fillId="33" borderId="37" xfId="34" applyNumberFormat="1" applyFont="1" applyFill="1" applyBorder="1" applyProtection="1">
      <protection hidden="1"/>
    </xf>
    <xf numFmtId="0" fontId="22" fillId="0" borderId="37" xfId="34" applyNumberFormat="1" applyFont="1" applyFill="1" applyBorder="1" applyProtection="1">
      <protection locked="0" hidden="1"/>
    </xf>
    <xf numFmtId="0" fontId="22" fillId="0" borderId="38" xfId="34" applyNumberFormat="1" applyFont="1" applyFill="1" applyBorder="1" applyProtection="1">
      <protection locked="0" hidden="1"/>
    </xf>
    <xf numFmtId="0" fontId="22" fillId="0" borderId="29" xfId="34" applyNumberFormat="1" applyFont="1" applyFill="1" applyBorder="1" applyProtection="1">
      <protection locked="0" hidden="1"/>
    </xf>
    <xf numFmtId="0" fontId="22" fillId="0" borderId="30" xfId="34" applyNumberFormat="1" applyFont="1" applyFill="1" applyBorder="1" applyProtection="1">
      <protection locked="0" hidden="1"/>
    </xf>
    <xf numFmtId="0" fontId="22" fillId="0" borderId="41" xfId="34" applyNumberFormat="1" applyFont="1" applyFill="1" applyBorder="1" applyProtection="1">
      <protection locked="0" hidden="1"/>
    </xf>
    <xf numFmtId="0" fontId="22" fillId="0" borderId="34" xfId="34" applyNumberFormat="1" applyFont="1" applyFill="1" applyBorder="1" applyProtection="1">
      <protection locked="0" hidden="1"/>
    </xf>
    <xf numFmtId="0" fontId="22" fillId="0" borderId="44" xfId="34" applyNumberFormat="1" applyFont="1" applyFill="1" applyBorder="1" applyProtection="1">
      <protection locked="0" hidden="1"/>
    </xf>
    <xf numFmtId="0" fontId="22" fillId="0" borderId="33" xfId="34" applyNumberFormat="1" applyFont="1" applyFill="1" applyBorder="1" applyProtection="1">
      <protection locked="0" hidden="1"/>
    </xf>
    <xf numFmtId="0" fontId="20" fillId="33" borderId="45" xfId="34" applyNumberFormat="1" applyFont="1" applyFill="1" applyBorder="1" applyProtection="1">
      <protection hidden="1"/>
    </xf>
    <xf numFmtId="0" fontId="22" fillId="0" borderId="46" xfId="34" applyNumberFormat="1" applyFont="1" applyFill="1" applyBorder="1" applyProtection="1">
      <protection locked="0" hidden="1"/>
    </xf>
    <xf numFmtId="0" fontId="22" fillId="0" borderId="47" xfId="34" applyNumberFormat="1" applyFont="1" applyFill="1" applyBorder="1" applyProtection="1">
      <protection locked="0" hidden="1"/>
    </xf>
    <xf numFmtId="49" fontId="20" fillId="33" borderId="26" xfId="34" applyNumberFormat="1" applyFont="1" applyFill="1" applyBorder="1" applyAlignment="1" applyProtection="1">
      <protection hidden="1"/>
    </xf>
    <xf numFmtId="0" fontId="21" fillId="33" borderId="44" xfId="34" applyFont="1" applyFill="1" applyBorder="1" applyAlignment="1" applyProtection="1">
      <alignment horizontal="center"/>
      <protection hidden="1"/>
    </xf>
    <xf numFmtId="0" fontId="21" fillId="33" borderId="33" xfId="34" applyFont="1" applyFill="1" applyBorder="1" applyAlignment="1" applyProtection="1">
      <alignment horizontal="center"/>
      <protection hidden="1"/>
    </xf>
    <xf numFmtId="0" fontId="25" fillId="33" borderId="51" xfId="34" applyNumberFormat="1" applyFont="1" applyFill="1" applyBorder="1" applyAlignment="1" applyProtection="1">
      <alignment shrinkToFit="1"/>
      <protection hidden="1"/>
    </xf>
    <xf numFmtId="0" fontId="25" fillId="33" borderId="52" xfId="34" applyNumberFormat="1" applyFont="1" applyFill="1" applyBorder="1" applyAlignment="1" applyProtection="1">
      <alignment shrinkToFit="1"/>
      <protection hidden="1"/>
    </xf>
    <xf numFmtId="167" fontId="21" fillId="33" borderId="43" xfId="34" applyNumberFormat="1" applyFont="1" applyFill="1" applyBorder="1" applyAlignment="1" applyProtection="1">
      <alignment horizontal="center" vertical="top" textRotation="90" wrapText="1"/>
      <protection hidden="1"/>
    </xf>
    <xf numFmtId="167" fontId="21" fillId="33" borderId="54" xfId="34" applyNumberFormat="1" applyFont="1" applyFill="1" applyBorder="1" applyAlignment="1" applyProtection="1">
      <alignment horizontal="center" vertical="top" textRotation="90" wrapText="1"/>
      <protection hidden="1"/>
    </xf>
    <xf numFmtId="0" fontId="0" fillId="0" borderId="0" xfId="0"/>
    <xf numFmtId="0" fontId="19" fillId="0" borderId="11" xfId="0" applyFont="1" applyBorder="1"/>
    <xf numFmtId="0" fontId="18" fillId="0" borderId="11" xfId="0" applyFont="1" applyBorder="1"/>
    <xf numFmtId="0" fontId="0" fillId="0" borderId="11" xfId="0" applyBorder="1"/>
    <xf numFmtId="0" fontId="0" fillId="0" borderId="14" xfId="0" applyBorder="1"/>
    <xf numFmtId="0" fontId="19" fillId="0" borderId="18" xfId="0" applyFont="1" applyBorder="1"/>
    <xf numFmtId="0" fontId="21" fillId="33" borderId="23" xfId="34" applyFont="1" applyFill="1" applyBorder="1" applyAlignment="1" applyProtection="1">
      <alignment horizontal="left" vertical="top" wrapText="1"/>
      <protection hidden="1"/>
    </xf>
    <xf numFmtId="0" fontId="20" fillId="33" borderId="0" xfId="34" applyFill="1" applyBorder="1" applyProtection="1">
      <protection hidden="1"/>
    </xf>
    <xf numFmtId="0" fontId="20" fillId="33" borderId="16" xfId="34" applyFill="1" applyBorder="1" applyProtection="1">
      <protection hidden="1"/>
    </xf>
    <xf numFmtId="49" fontId="20" fillId="33" borderId="24" xfId="34" applyNumberFormat="1" applyFont="1" applyFill="1" applyBorder="1" applyProtection="1">
      <protection hidden="1"/>
    </xf>
    <xf numFmtId="0" fontId="20" fillId="33" borderId="24" xfId="34" applyNumberFormat="1" applyFont="1" applyFill="1" applyBorder="1" applyProtection="1">
      <protection hidden="1"/>
    </xf>
    <xf numFmtId="0" fontId="20" fillId="33" borderId="21" xfId="34" applyNumberFormat="1" applyFont="1" applyFill="1" applyBorder="1" applyProtection="1">
      <protection hidden="1"/>
    </xf>
    <xf numFmtId="0" fontId="20" fillId="33" borderId="22" xfId="34" applyNumberFormat="1" applyFont="1" applyFill="1" applyBorder="1" applyProtection="1">
      <protection hidden="1"/>
    </xf>
    <xf numFmtId="0" fontId="20" fillId="33" borderId="37" xfId="34" applyNumberFormat="1" applyFont="1" applyFill="1" applyBorder="1" applyProtection="1">
      <protection hidden="1"/>
    </xf>
    <xf numFmtId="0" fontId="22" fillId="0" borderId="37" xfId="34" applyNumberFormat="1" applyFont="1" applyFill="1" applyBorder="1" applyProtection="1">
      <protection locked="0" hidden="1"/>
    </xf>
    <xf numFmtId="0" fontId="22" fillId="0" borderId="38" xfId="34" applyNumberFormat="1" applyFont="1" applyFill="1" applyBorder="1" applyProtection="1">
      <protection locked="0" hidden="1"/>
    </xf>
    <xf numFmtId="0" fontId="22" fillId="0" borderId="29" xfId="34" applyNumberFormat="1" applyFont="1" applyFill="1" applyBorder="1" applyProtection="1">
      <protection locked="0" hidden="1"/>
    </xf>
    <xf numFmtId="0" fontId="22" fillId="0" borderId="30" xfId="34" applyNumberFormat="1" applyFont="1" applyFill="1" applyBorder="1" applyProtection="1">
      <protection locked="0" hidden="1"/>
    </xf>
    <xf numFmtId="0" fontId="22" fillId="0" borderId="41" xfId="34" applyNumberFormat="1" applyFont="1" applyFill="1" applyBorder="1" applyProtection="1">
      <protection locked="0" hidden="1"/>
    </xf>
    <xf numFmtId="0" fontId="22" fillId="0" borderId="34" xfId="34" applyNumberFormat="1" applyFont="1" applyFill="1" applyBorder="1" applyProtection="1">
      <protection locked="0" hidden="1"/>
    </xf>
    <xf numFmtId="0" fontId="22" fillId="0" borderId="44" xfId="34" applyNumberFormat="1" applyFont="1" applyFill="1" applyBorder="1" applyProtection="1">
      <protection locked="0" hidden="1"/>
    </xf>
    <xf numFmtId="0" fontId="22" fillId="0" borderId="33" xfId="34" applyNumberFormat="1" applyFont="1" applyFill="1" applyBorder="1" applyProtection="1">
      <protection locked="0" hidden="1"/>
    </xf>
    <xf numFmtId="0" fontId="20" fillId="33" borderId="45" xfId="34" applyNumberFormat="1" applyFont="1" applyFill="1" applyBorder="1" applyProtection="1">
      <protection hidden="1"/>
    </xf>
    <xf numFmtId="0" fontId="22" fillId="0" borderId="46" xfId="34" applyNumberFormat="1" applyFont="1" applyFill="1" applyBorder="1" applyProtection="1">
      <protection locked="0" hidden="1"/>
    </xf>
    <xf numFmtId="0" fontId="22" fillId="0" borderId="47" xfId="34" applyNumberFormat="1" applyFont="1" applyFill="1" applyBorder="1" applyProtection="1">
      <protection locked="0" hidden="1"/>
    </xf>
    <xf numFmtId="49" fontId="20" fillId="33" borderId="26" xfId="34" applyNumberFormat="1" applyFont="1" applyFill="1" applyBorder="1" applyAlignment="1" applyProtection="1">
      <protection hidden="1"/>
    </xf>
    <xf numFmtId="0" fontId="21" fillId="33" borderId="44" xfId="34" applyFont="1" applyFill="1" applyBorder="1" applyAlignment="1" applyProtection="1">
      <alignment horizontal="center"/>
      <protection hidden="1"/>
    </xf>
    <xf numFmtId="0" fontId="25" fillId="33" borderId="51" xfId="34" applyNumberFormat="1" applyFont="1" applyFill="1" applyBorder="1" applyAlignment="1" applyProtection="1">
      <alignment shrinkToFit="1"/>
      <protection hidden="1"/>
    </xf>
    <xf numFmtId="0" fontId="25" fillId="33" borderId="52" xfId="34" applyNumberFormat="1" applyFont="1" applyFill="1" applyBorder="1" applyAlignment="1" applyProtection="1">
      <alignment shrinkToFit="1"/>
      <protection hidden="1"/>
    </xf>
    <xf numFmtId="167" fontId="21" fillId="33" borderId="43" xfId="34" applyNumberFormat="1" applyFont="1" applyFill="1" applyBorder="1" applyAlignment="1" applyProtection="1">
      <alignment horizontal="center" vertical="top" textRotation="90" wrapText="1"/>
      <protection hidden="1"/>
    </xf>
    <xf numFmtId="0" fontId="0" fillId="0" borderId="0" xfId="0"/>
    <xf numFmtId="0" fontId="19" fillId="0" borderId="11" xfId="0" applyFont="1" applyBorder="1"/>
    <xf numFmtId="0" fontId="18" fillId="0" borderId="11" xfId="0" applyFont="1" applyBorder="1"/>
    <xf numFmtId="0" fontId="0" fillId="0" borderId="11" xfId="0" applyBorder="1"/>
    <xf numFmtId="0" fontId="0" fillId="0" borderId="14" xfId="0" applyBorder="1"/>
    <xf numFmtId="0" fontId="19" fillId="0" borderId="18" xfId="0" applyFont="1" applyBorder="1"/>
    <xf numFmtId="0" fontId="21" fillId="33" borderId="23" xfId="34" applyFont="1" applyFill="1" applyBorder="1" applyAlignment="1" applyProtection="1">
      <alignment horizontal="left" vertical="top" wrapText="1"/>
      <protection hidden="1"/>
    </xf>
    <xf numFmtId="0" fontId="20" fillId="33" borderId="0" xfId="34" applyFill="1" applyBorder="1" applyProtection="1">
      <protection hidden="1"/>
    </xf>
    <xf numFmtId="0" fontId="20" fillId="33" borderId="16" xfId="34" applyFill="1" applyBorder="1" applyProtection="1">
      <protection hidden="1"/>
    </xf>
    <xf numFmtId="49" fontId="20" fillId="33" borderId="24" xfId="34" applyNumberFormat="1" applyFont="1" applyFill="1" applyBorder="1" applyProtection="1">
      <protection hidden="1"/>
    </xf>
    <xf numFmtId="0" fontId="20" fillId="33" borderId="24" xfId="34" applyNumberFormat="1" applyFont="1" applyFill="1" applyBorder="1" applyProtection="1">
      <protection hidden="1"/>
    </xf>
    <xf numFmtId="0" fontId="20" fillId="33" borderId="21" xfId="34" applyNumberFormat="1" applyFont="1" applyFill="1" applyBorder="1" applyProtection="1">
      <protection hidden="1"/>
    </xf>
    <xf numFmtId="0" fontId="20" fillId="33" borderId="22" xfId="34" applyNumberFormat="1" applyFont="1" applyFill="1" applyBorder="1" applyProtection="1">
      <protection hidden="1"/>
    </xf>
    <xf numFmtId="0" fontId="20" fillId="33" borderId="37" xfId="34" applyNumberFormat="1" applyFont="1" applyFill="1" applyBorder="1" applyProtection="1">
      <protection hidden="1"/>
    </xf>
    <xf numFmtId="0" fontId="22" fillId="0" borderId="37" xfId="34" applyNumberFormat="1" applyFont="1" applyFill="1" applyBorder="1" applyProtection="1">
      <protection locked="0" hidden="1"/>
    </xf>
    <xf numFmtId="0" fontId="22" fillId="0" borderId="38" xfId="34" applyNumberFormat="1" applyFont="1" applyFill="1" applyBorder="1" applyProtection="1">
      <protection locked="0" hidden="1"/>
    </xf>
    <xf numFmtId="0" fontId="22" fillId="0" borderId="29" xfId="34" applyNumberFormat="1" applyFont="1" applyFill="1" applyBorder="1" applyProtection="1">
      <protection locked="0" hidden="1"/>
    </xf>
    <xf numFmtId="0" fontId="22" fillId="0" borderId="30" xfId="34" applyNumberFormat="1" applyFont="1" applyFill="1" applyBorder="1" applyProtection="1">
      <protection locked="0" hidden="1"/>
    </xf>
    <xf numFmtId="0" fontId="22" fillId="0" borderId="41" xfId="34" applyNumberFormat="1" applyFont="1" applyFill="1" applyBorder="1" applyProtection="1">
      <protection locked="0" hidden="1"/>
    </xf>
    <xf numFmtId="0" fontId="22" fillId="0" borderId="34" xfId="34" applyNumberFormat="1" applyFont="1" applyFill="1" applyBorder="1" applyProtection="1">
      <protection locked="0" hidden="1"/>
    </xf>
    <xf numFmtId="0" fontId="22" fillId="0" borderId="44" xfId="34" applyNumberFormat="1" applyFont="1" applyFill="1" applyBorder="1" applyProtection="1">
      <protection locked="0" hidden="1"/>
    </xf>
    <xf numFmtId="0" fontId="22" fillId="0" borderId="33" xfId="34" applyNumberFormat="1" applyFont="1" applyFill="1" applyBorder="1" applyProtection="1">
      <protection locked="0" hidden="1"/>
    </xf>
    <xf numFmtId="0" fontId="20" fillId="33" borderId="45" xfId="34" applyNumberFormat="1" applyFont="1" applyFill="1" applyBorder="1" applyProtection="1">
      <protection hidden="1"/>
    </xf>
    <xf numFmtId="0" fontId="22" fillId="0" borderId="46" xfId="34" applyNumberFormat="1" applyFont="1" applyFill="1" applyBorder="1" applyProtection="1">
      <protection locked="0" hidden="1"/>
    </xf>
    <xf numFmtId="0" fontId="22" fillId="0" borderId="47" xfId="34" applyNumberFormat="1" applyFont="1" applyFill="1" applyBorder="1" applyProtection="1">
      <protection locked="0" hidden="1"/>
    </xf>
    <xf numFmtId="49" fontId="20" fillId="33" borderId="26" xfId="34" applyNumberFormat="1" applyFont="1" applyFill="1" applyBorder="1" applyAlignment="1" applyProtection="1">
      <protection hidden="1"/>
    </xf>
    <xf numFmtId="0" fontId="21" fillId="33" borderId="44" xfId="34" applyFont="1" applyFill="1" applyBorder="1" applyAlignment="1" applyProtection="1">
      <alignment horizontal="center"/>
      <protection hidden="1"/>
    </xf>
    <xf numFmtId="0" fontId="21" fillId="33" borderId="33" xfId="34" applyFont="1" applyFill="1" applyBorder="1" applyAlignment="1" applyProtection="1">
      <alignment horizontal="center"/>
      <protection hidden="1"/>
    </xf>
    <xf numFmtId="0" fontId="25" fillId="33" borderId="51" xfId="34" applyNumberFormat="1" applyFont="1" applyFill="1" applyBorder="1" applyAlignment="1" applyProtection="1">
      <alignment shrinkToFit="1"/>
      <protection hidden="1"/>
    </xf>
    <xf numFmtId="0" fontId="25" fillId="33" borderId="52" xfId="34" applyNumberFormat="1" applyFont="1" applyFill="1" applyBorder="1" applyAlignment="1" applyProtection="1">
      <alignment shrinkToFit="1"/>
      <protection hidden="1"/>
    </xf>
    <xf numFmtId="167" fontId="21" fillId="33" borderId="43" xfId="34" applyNumberFormat="1" applyFont="1" applyFill="1" applyBorder="1" applyAlignment="1" applyProtection="1">
      <alignment horizontal="center" vertical="top" textRotation="90" wrapText="1"/>
      <protection hidden="1"/>
    </xf>
    <xf numFmtId="167" fontId="21" fillId="33" borderId="54" xfId="34" applyNumberFormat="1" applyFont="1" applyFill="1" applyBorder="1" applyAlignment="1" applyProtection="1">
      <alignment horizontal="center" vertical="top" textRotation="90" wrapText="1"/>
      <protection hidden="1"/>
    </xf>
    <xf numFmtId="0" fontId="21" fillId="33" borderId="23" xfId="34" applyFont="1" applyFill="1" applyBorder="1" applyAlignment="1" applyProtection="1">
      <alignment horizontal="left" vertical="top" wrapText="1"/>
      <protection hidden="1"/>
    </xf>
    <xf numFmtId="0" fontId="20" fillId="33" borderId="0" xfId="34" applyFill="1" applyBorder="1" applyProtection="1">
      <protection hidden="1"/>
    </xf>
    <xf numFmtId="0" fontId="20" fillId="33" borderId="16" xfId="34" applyFill="1" applyBorder="1" applyProtection="1">
      <protection hidden="1"/>
    </xf>
    <xf numFmtId="49" fontId="20" fillId="33" borderId="24" xfId="34" applyNumberFormat="1" applyFont="1" applyFill="1" applyBorder="1" applyProtection="1">
      <protection hidden="1"/>
    </xf>
    <xf numFmtId="0" fontId="20" fillId="33" borderId="24" xfId="34" applyNumberFormat="1" applyFont="1" applyFill="1" applyBorder="1" applyProtection="1">
      <protection hidden="1"/>
    </xf>
    <xf numFmtId="0" fontId="20" fillId="33" borderId="21" xfId="34" applyNumberFormat="1" applyFont="1" applyFill="1" applyBorder="1" applyProtection="1">
      <protection hidden="1"/>
    </xf>
    <xf numFmtId="0" fontId="20" fillId="33" borderId="22" xfId="34" applyNumberFormat="1" applyFont="1" applyFill="1" applyBorder="1" applyProtection="1">
      <protection hidden="1"/>
    </xf>
    <xf numFmtId="0" fontId="20" fillId="33" borderId="37" xfId="34" applyNumberFormat="1" applyFont="1" applyFill="1" applyBorder="1" applyProtection="1">
      <protection hidden="1"/>
    </xf>
    <xf numFmtId="0" fontId="22" fillId="0" borderId="37" xfId="34" applyNumberFormat="1" applyFont="1" applyFill="1" applyBorder="1" applyProtection="1">
      <protection locked="0" hidden="1"/>
    </xf>
    <xf numFmtId="0" fontId="22" fillId="0" borderId="38" xfId="34" applyNumberFormat="1" applyFont="1" applyFill="1" applyBorder="1" applyProtection="1">
      <protection locked="0" hidden="1"/>
    </xf>
    <xf numFmtId="0" fontId="22" fillId="0" borderId="29" xfId="34" applyNumberFormat="1" applyFont="1" applyFill="1" applyBorder="1" applyProtection="1">
      <protection locked="0" hidden="1"/>
    </xf>
    <xf numFmtId="0" fontId="22" fillId="0" borderId="30" xfId="34" applyNumberFormat="1" applyFont="1" applyFill="1" applyBorder="1" applyProtection="1">
      <protection locked="0" hidden="1"/>
    </xf>
    <xf numFmtId="0" fontId="22" fillId="0" borderId="41" xfId="34" applyNumberFormat="1" applyFont="1" applyFill="1" applyBorder="1" applyProtection="1">
      <protection locked="0" hidden="1"/>
    </xf>
    <xf numFmtId="0" fontId="22" fillId="0" borderId="34" xfId="34" applyNumberFormat="1" applyFont="1" applyFill="1" applyBorder="1" applyProtection="1">
      <protection locked="0" hidden="1"/>
    </xf>
    <xf numFmtId="0" fontId="22" fillId="0" borderId="44" xfId="34" applyNumberFormat="1" applyFont="1" applyFill="1" applyBorder="1" applyProtection="1">
      <protection locked="0" hidden="1"/>
    </xf>
    <xf numFmtId="0" fontId="22" fillId="0" borderId="33" xfId="34" applyNumberFormat="1" applyFont="1" applyFill="1" applyBorder="1" applyProtection="1">
      <protection locked="0" hidden="1"/>
    </xf>
    <xf numFmtId="0" fontId="20" fillId="33" borderId="45" xfId="34" applyNumberFormat="1" applyFont="1" applyFill="1" applyBorder="1" applyProtection="1">
      <protection hidden="1"/>
    </xf>
    <xf numFmtId="0" fontId="22" fillId="0" borderId="46" xfId="34" applyNumberFormat="1" applyFont="1" applyFill="1" applyBorder="1" applyProtection="1">
      <protection locked="0" hidden="1"/>
    </xf>
    <xf numFmtId="0" fontId="22" fillId="0" borderId="47" xfId="34" applyNumberFormat="1" applyFont="1" applyFill="1" applyBorder="1" applyProtection="1">
      <protection locked="0" hidden="1"/>
    </xf>
    <xf numFmtId="49" fontId="20" fillId="33" borderId="26" xfId="34" applyNumberFormat="1" applyFont="1" applyFill="1" applyBorder="1" applyAlignment="1" applyProtection="1">
      <protection hidden="1"/>
    </xf>
    <xf numFmtId="0" fontId="21" fillId="33" borderId="44" xfId="34" applyFont="1" applyFill="1" applyBorder="1" applyAlignment="1" applyProtection="1">
      <alignment horizontal="center"/>
      <protection hidden="1"/>
    </xf>
    <xf numFmtId="0" fontId="25" fillId="33" borderId="51" xfId="34" applyNumberFormat="1" applyFont="1" applyFill="1" applyBorder="1" applyAlignment="1" applyProtection="1">
      <alignment shrinkToFit="1"/>
      <protection hidden="1"/>
    </xf>
    <xf numFmtId="0" fontId="25" fillId="33" borderId="52" xfId="34" applyNumberFormat="1" applyFont="1" applyFill="1" applyBorder="1" applyAlignment="1" applyProtection="1">
      <alignment shrinkToFit="1"/>
      <protection hidden="1"/>
    </xf>
    <xf numFmtId="167" fontId="21" fillId="33" borderId="43" xfId="34" applyNumberFormat="1" applyFont="1" applyFill="1" applyBorder="1" applyAlignment="1" applyProtection="1">
      <alignment horizontal="center" vertical="top" textRotation="90" wrapText="1"/>
      <protection hidden="1"/>
    </xf>
    <xf numFmtId="0" fontId="0" fillId="0" borderId="0" xfId="0"/>
    <xf numFmtId="0" fontId="19" fillId="0" borderId="11" xfId="0" applyFont="1" applyBorder="1"/>
    <xf numFmtId="0" fontId="18" fillId="0" borderId="11" xfId="0" applyFont="1" applyBorder="1"/>
    <xf numFmtId="0" fontId="0" fillId="0" borderId="11" xfId="0" applyBorder="1"/>
    <xf numFmtId="0" fontId="0" fillId="0" borderId="14" xfId="0" applyBorder="1"/>
    <xf numFmtId="0" fontId="19" fillId="0" borderId="18" xfId="0" applyFont="1" applyBorder="1"/>
    <xf numFmtId="0" fontId="21" fillId="33" borderId="23" xfId="34" applyFont="1" applyFill="1" applyBorder="1" applyAlignment="1" applyProtection="1">
      <alignment horizontal="left" vertical="top" wrapText="1"/>
      <protection hidden="1"/>
    </xf>
    <xf numFmtId="49" fontId="20" fillId="33" borderId="24" xfId="34" applyNumberFormat="1" applyFont="1" applyFill="1" applyBorder="1" applyProtection="1">
      <protection hidden="1"/>
    </xf>
    <xf numFmtId="0" fontId="20" fillId="33" borderId="24" xfId="34" applyNumberFormat="1" applyFont="1" applyFill="1" applyBorder="1" applyProtection="1">
      <protection hidden="1"/>
    </xf>
    <xf numFmtId="0" fontId="20" fillId="33" borderId="21" xfId="34" applyNumberFormat="1" applyFont="1" applyFill="1" applyBorder="1" applyProtection="1">
      <protection hidden="1"/>
    </xf>
    <xf numFmtId="0" fontId="20" fillId="33" borderId="22" xfId="34" applyNumberFormat="1" applyFont="1" applyFill="1" applyBorder="1" applyProtection="1">
      <protection hidden="1"/>
    </xf>
    <xf numFmtId="0" fontId="20" fillId="33" borderId="37" xfId="34" applyNumberFormat="1" applyFont="1" applyFill="1" applyBorder="1" applyProtection="1">
      <protection hidden="1"/>
    </xf>
    <xf numFmtId="0" fontId="22" fillId="0" borderId="37" xfId="34" applyNumberFormat="1" applyFont="1" applyFill="1" applyBorder="1" applyProtection="1">
      <protection locked="0" hidden="1"/>
    </xf>
    <xf numFmtId="0" fontId="22" fillId="0" borderId="38" xfId="34" applyNumberFormat="1" applyFont="1" applyFill="1" applyBorder="1" applyProtection="1">
      <protection locked="0" hidden="1"/>
    </xf>
    <xf numFmtId="0" fontId="22" fillId="0" borderId="29" xfId="34" applyNumberFormat="1" applyFont="1" applyFill="1" applyBorder="1" applyProtection="1">
      <protection locked="0" hidden="1"/>
    </xf>
    <xf numFmtId="0" fontId="22" fillId="0" borderId="30" xfId="34" applyNumberFormat="1" applyFont="1" applyFill="1" applyBorder="1" applyProtection="1">
      <protection locked="0" hidden="1"/>
    </xf>
    <xf numFmtId="0" fontId="22" fillId="0" borderId="41" xfId="34" applyNumberFormat="1" applyFont="1" applyFill="1" applyBorder="1" applyProtection="1">
      <protection locked="0" hidden="1"/>
    </xf>
    <xf numFmtId="0" fontId="22" fillId="0" borderId="34" xfId="34" applyNumberFormat="1" applyFont="1" applyFill="1" applyBorder="1" applyProtection="1">
      <protection locked="0" hidden="1"/>
    </xf>
    <xf numFmtId="0" fontId="22" fillId="0" borderId="44" xfId="34" applyNumberFormat="1" applyFont="1" applyFill="1" applyBorder="1" applyProtection="1">
      <protection locked="0" hidden="1"/>
    </xf>
    <xf numFmtId="0" fontId="22" fillId="0" borderId="33" xfId="34" applyNumberFormat="1" applyFont="1" applyFill="1" applyBorder="1" applyProtection="1">
      <protection locked="0" hidden="1"/>
    </xf>
    <xf numFmtId="0" fontId="20" fillId="33" borderId="45" xfId="34" applyNumberFormat="1" applyFont="1" applyFill="1" applyBorder="1" applyProtection="1">
      <protection hidden="1"/>
    </xf>
    <xf numFmtId="0" fontId="22" fillId="0" borderId="46" xfId="34" applyNumberFormat="1" applyFont="1" applyFill="1" applyBorder="1" applyProtection="1">
      <protection locked="0" hidden="1"/>
    </xf>
    <xf numFmtId="0" fontId="22" fillId="0" borderId="47" xfId="34" applyNumberFormat="1" applyFont="1" applyFill="1" applyBorder="1" applyProtection="1">
      <protection locked="0" hidden="1"/>
    </xf>
    <xf numFmtId="49" fontId="20" fillId="33" borderId="26" xfId="34" applyNumberFormat="1" applyFont="1" applyFill="1" applyBorder="1" applyAlignment="1" applyProtection="1">
      <protection hidden="1"/>
    </xf>
    <xf numFmtId="0" fontId="21" fillId="33" borderId="44" xfId="34" applyFont="1" applyFill="1" applyBorder="1" applyAlignment="1" applyProtection="1">
      <alignment horizontal="center"/>
      <protection hidden="1"/>
    </xf>
    <xf numFmtId="0" fontId="21" fillId="33" borderId="33" xfId="34" applyFont="1" applyFill="1" applyBorder="1" applyAlignment="1" applyProtection="1">
      <alignment horizontal="center"/>
      <protection hidden="1"/>
    </xf>
    <xf numFmtId="0" fontId="25" fillId="33" borderId="51" xfId="34" applyNumberFormat="1" applyFont="1" applyFill="1" applyBorder="1" applyAlignment="1" applyProtection="1">
      <alignment shrinkToFit="1"/>
      <protection hidden="1"/>
    </xf>
    <xf numFmtId="0" fontId="25" fillId="33" borderId="52" xfId="34" applyNumberFormat="1" applyFont="1" applyFill="1" applyBorder="1" applyAlignment="1" applyProtection="1">
      <alignment shrinkToFit="1"/>
      <protection hidden="1"/>
    </xf>
    <xf numFmtId="167" fontId="21" fillId="33" borderId="43" xfId="34" applyNumberFormat="1" applyFont="1" applyFill="1" applyBorder="1" applyAlignment="1" applyProtection="1">
      <alignment horizontal="center" vertical="top" textRotation="90" wrapText="1"/>
      <protection hidden="1"/>
    </xf>
    <xf numFmtId="167" fontId="21" fillId="33" borderId="27" xfId="34" applyNumberFormat="1" applyFont="1" applyFill="1" applyBorder="1" applyAlignment="1" applyProtection="1">
      <alignment horizontal="center" vertical="top" textRotation="90" wrapText="1"/>
      <protection hidden="1"/>
    </xf>
    <xf numFmtId="0" fontId="0" fillId="0" borderId="0" xfId="0" applyFill="1" applyBorder="1"/>
    <xf numFmtId="0" fontId="20" fillId="0" borderId="0" xfId="34" applyFill="1" applyBorder="1" applyAlignment="1" applyProtection="1">
      <protection hidden="1"/>
    </xf>
    <xf numFmtId="0" fontId="21" fillId="33" borderId="23" xfId="34" applyFont="1" applyFill="1" applyBorder="1" applyAlignment="1" applyProtection="1">
      <alignment horizontal="left" vertical="top" wrapText="1"/>
      <protection hidden="1"/>
    </xf>
    <xf numFmtId="0" fontId="20" fillId="33" borderId="0" xfId="34" applyFill="1" applyBorder="1" applyProtection="1">
      <protection hidden="1"/>
    </xf>
    <xf numFmtId="0" fontId="20" fillId="33" borderId="16" xfId="34" applyFill="1" applyBorder="1" applyProtection="1">
      <protection hidden="1"/>
    </xf>
    <xf numFmtId="49" fontId="20" fillId="33" borderId="24" xfId="34" applyNumberFormat="1" applyFont="1" applyFill="1" applyBorder="1" applyProtection="1">
      <protection hidden="1"/>
    </xf>
    <xf numFmtId="0" fontId="20" fillId="33" borderId="24" xfId="34" applyNumberFormat="1" applyFont="1" applyFill="1" applyBorder="1" applyProtection="1">
      <protection hidden="1"/>
    </xf>
    <xf numFmtId="0" fontId="20" fillId="33" borderId="37" xfId="34" applyNumberFormat="1" applyFont="1" applyFill="1" applyBorder="1" applyProtection="1">
      <protection hidden="1"/>
    </xf>
    <xf numFmtId="0" fontId="22" fillId="0" borderId="37" xfId="34" applyNumberFormat="1" applyFont="1" applyFill="1" applyBorder="1" applyProtection="1">
      <protection locked="0" hidden="1"/>
    </xf>
    <xf numFmtId="0" fontId="22" fillId="0" borderId="29" xfId="34" applyNumberFormat="1" applyFont="1" applyFill="1" applyBorder="1" applyProtection="1">
      <protection locked="0" hidden="1"/>
    </xf>
    <xf numFmtId="0" fontId="22" fillId="0" borderId="30" xfId="34" applyNumberFormat="1" applyFont="1" applyFill="1" applyBorder="1" applyProtection="1">
      <protection locked="0" hidden="1"/>
    </xf>
    <xf numFmtId="0" fontId="22" fillId="0" borderId="41" xfId="34" applyNumberFormat="1" applyFont="1" applyFill="1" applyBorder="1" applyProtection="1">
      <protection locked="0" hidden="1"/>
    </xf>
    <xf numFmtId="0" fontId="22" fillId="0" borderId="34" xfId="34" applyNumberFormat="1" applyFont="1" applyFill="1" applyBorder="1" applyProtection="1">
      <protection locked="0" hidden="1"/>
    </xf>
    <xf numFmtId="0" fontId="22" fillId="0" borderId="44" xfId="34" applyNumberFormat="1" applyFont="1" applyFill="1" applyBorder="1" applyProtection="1">
      <protection locked="0" hidden="1"/>
    </xf>
    <xf numFmtId="0" fontId="22" fillId="0" borderId="33" xfId="34" applyNumberFormat="1" applyFont="1" applyFill="1" applyBorder="1" applyProtection="1">
      <protection locked="0" hidden="1"/>
    </xf>
    <xf numFmtId="0" fontId="22" fillId="0" borderId="46" xfId="34" applyNumberFormat="1" applyFont="1" applyFill="1" applyBorder="1" applyProtection="1">
      <protection locked="0" hidden="1"/>
    </xf>
    <xf numFmtId="0" fontId="22" fillId="0" borderId="47" xfId="34" applyNumberFormat="1" applyFont="1" applyFill="1" applyBorder="1" applyProtection="1">
      <protection locked="0" hidden="1"/>
    </xf>
    <xf numFmtId="49" fontId="20" fillId="33" borderId="26" xfId="34" applyNumberFormat="1" applyFont="1" applyFill="1" applyBorder="1" applyAlignment="1" applyProtection="1">
      <protection hidden="1"/>
    </xf>
    <xf numFmtId="0" fontId="21" fillId="33" borderId="44" xfId="34" applyFont="1" applyFill="1" applyBorder="1" applyAlignment="1" applyProtection="1">
      <alignment horizontal="center"/>
      <protection hidden="1"/>
    </xf>
    <xf numFmtId="0" fontId="21" fillId="33" borderId="33" xfId="34" applyFont="1" applyFill="1" applyBorder="1" applyAlignment="1" applyProtection="1">
      <alignment horizontal="center"/>
      <protection hidden="1"/>
    </xf>
    <xf numFmtId="0" fontId="25" fillId="33" borderId="51" xfId="34" applyNumberFormat="1" applyFont="1" applyFill="1" applyBorder="1" applyAlignment="1" applyProtection="1">
      <alignment shrinkToFit="1"/>
      <protection hidden="1"/>
    </xf>
    <xf numFmtId="0" fontId="25" fillId="33" borderId="52" xfId="34" applyNumberFormat="1" applyFont="1" applyFill="1" applyBorder="1" applyAlignment="1" applyProtection="1">
      <alignment shrinkToFit="1"/>
      <protection hidden="1"/>
    </xf>
    <xf numFmtId="167" fontId="21" fillId="33" borderId="43" xfId="34" applyNumberFormat="1" applyFont="1" applyFill="1" applyBorder="1" applyAlignment="1" applyProtection="1">
      <alignment horizontal="center" vertical="top" textRotation="90" wrapText="1"/>
      <protection hidden="1"/>
    </xf>
    <xf numFmtId="167" fontId="21" fillId="33" borderId="54" xfId="34" applyNumberFormat="1" applyFont="1" applyFill="1" applyBorder="1" applyAlignment="1" applyProtection="1">
      <alignment horizontal="center" vertical="top" textRotation="90" wrapText="1"/>
      <protection hidden="1"/>
    </xf>
    <xf numFmtId="0" fontId="0" fillId="0" borderId="0" xfId="0"/>
    <xf numFmtId="0" fontId="0" fillId="0" borderId="62" xfId="0" applyFont="1" applyBorder="1"/>
    <xf numFmtId="14" fontId="0" fillId="0" borderId="63" xfId="0" applyNumberFormat="1" applyFont="1" applyBorder="1"/>
    <xf numFmtId="0" fontId="0" fillId="0" borderId="64" xfId="0" applyFont="1" applyBorder="1"/>
    <xf numFmtId="0" fontId="0" fillId="0" borderId="65" xfId="0" applyFont="1" applyBorder="1"/>
    <xf numFmtId="14" fontId="0" fillId="0" borderId="66" xfId="0" applyNumberFormat="1" applyFont="1" applyBorder="1"/>
    <xf numFmtId="0" fontId="0" fillId="0" borderId="67" xfId="0" applyFont="1" applyBorder="1"/>
    <xf numFmtId="0" fontId="0" fillId="0" borderId="0" xfId="0"/>
    <xf numFmtId="0" fontId="19" fillId="0" borderId="10" xfId="0" applyFont="1" applyBorder="1"/>
    <xf numFmtId="0" fontId="19" fillId="0" borderId="11" xfId="0" applyFont="1" applyBorder="1"/>
    <xf numFmtId="0" fontId="19" fillId="0" borderId="12" xfId="0" applyFont="1" applyBorder="1"/>
    <xf numFmtId="0" fontId="18" fillId="0" borderId="10" xfId="0" applyFont="1" applyBorder="1"/>
    <xf numFmtId="0" fontId="18" fillId="0" borderId="11" xfId="0" applyFont="1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19" fillId="0" borderId="15" xfId="0" applyFont="1" applyBorder="1"/>
    <xf numFmtId="0" fontId="21" fillId="33" borderId="23" xfId="34" applyNumberFormat="1" applyFont="1" applyFill="1" applyBorder="1" applyAlignment="1" applyProtection="1">
      <alignment horizontal="left" vertical="top" wrapText="1"/>
      <protection hidden="1"/>
    </xf>
    <xf numFmtId="0" fontId="21" fillId="33" borderId="25" xfId="34" applyNumberFormat="1" applyFont="1" applyFill="1" applyBorder="1" applyProtection="1">
      <protection hidden="1"/>
    </xf>
    <xf numFmtId="0" fontId="21" fillId="33" borderId="24" xfId="34" applyNumberFormat="1" applyFont="1" applyFill="1" applyBorder="1" applyProtection="1">
      <protection hidden="1"/>
    </xf>
    <xf numFmtId="0" fontId="21" fillId="33" borderId="27" xfId="34" applyFont="1" applyFill="1" applyBorder="1" applyAlignment="1" applyProtection="1">
      <alignment horizontal="center" vertical="top" wrapText="1"/>
      <protection hidden="1"/>
    </xf>
    <xf numFmtId="0" fontId="21" fillId="33" borderId="19" xfId="34" applyFont="1" applyFill="1" applyBorder="1" applyAlignment="1" applyProtection="1">
      <alignment horizontal="center" vertical="top" wrapText="1"/>
      <protection hidden="1"/>
    </xf>
    <xf numFmtId="49" fontId="20" fillId="33" borderId="28" xfId="34" applyNumberFormat="1" applyFont="1" applyFill="1" applyBorder="1" applyAlignment="1" applyProtection="1">
      <alignment horizontal="left"/>
      <protection hidden="1"/>
    </xf>
    <xf numFmtId="49" fontId="20" fillId="33" borderId="29" xfId="34" applyNumberFormat="1" applyFont="1" applyFill="1" applyBorder="1" applyAlignment="1" applyProtection="1">
      <alignment horizontal="center"/>
      <protection hidden="1"/>
    </xf>
    <xf numFmtId="0" fontId="20" fillId="0" borderId="31" xfId="34" applyNumberFormat="1" applyBorder="1" applyAlignment="1" applyProtection="1">
      <alignment horizontal="center"/>
      <protection hidden="1"/>
    </xf>
    <xf numFmtId="0" fontId="20" fillId="0" borderId="32" xfId="34" applyNumberFormat="1" applyBorder="1" applyAlignment="1" applyProtection="1">
      <alignment horizontal="center"/>
      <protection hidden="1"/>
    </xf>
    <xf numFmtId="49" fontId="20" fillId="33" borderId="17" xfId="34" applyNumberFormat="1" applyFont="1" applyFill="1" applyBorder="1" applyAlignment="1" applyProtection="1">
      <alignment horizontal="left"/>
      <protection hidden="1"/>
    </xf>
    <xf numFmtId="0" fontId="20" fillId="0" borderId="30" xfId="34" applyNumberFormat="1" applyBorder="1" applyAlignment="1" applyProtection="1">
      <alignment horizontal="center"/>
      <protection hidden="1"/>
    </xf>
    <xf numFmtId="0" fontId="20" fillId="0" borderId="34" xfId="34" applyNumberFormat="1" applyBorder="1" applyAlignment="1" applyProtection="1">
      <alignment horizontal="center"/>
      <protection hidden="1"/>
    </xf>
    <xf numFmtId="49" fontId="20" fillId="33" borderId="35" xfId="34" applyNumberFormat="1" applyFont="1" applyFill="1" applyBorder="1" applyAlignment="1" applyProtection="1">
      <alignment horizontal="left"/>
      <protection hidden="1"/>
    </xf>
    <xf numFmtId="49" fontId="20" fillId="33" borderId="36" xfId="34" applyNumberFormat="1" applyFont="1" applyFill="1" applyBorder="1" applyAlignment="1" applyProtection="1">
      <alignment horizontal="left"/>
      <protection hidden="1"/>
    </xf>
    <xf numFmtId="0" fontId="20" fillId="0" borderId="50" xfId="34" applyNumberFormat="1" applyBorder="1" applyAlignment="1" applyProtection="1">
      <alignment horizontal="center"/>
      <protection hidden="1"/>
    </xf>
    <xf numFmtId="0" fontId="20" fillId="0" borderId="28" xfId="34" applyNumberFormat="1" applyBorder="1" applyAlignment="1" applyProtection="1">
      <alignment horizontal="center" vertical="center"/>
      <protection hidden="1"/>
    </xf>
    <xf numFmtId="0" fontId="24" fillId="33" borderId="44" xfId="34" applyNumberFormat="1" applyFont="1" applyFill="1" applyBorder="1" applyAlignment="1" applyProtection="1">
      <alignment vertical="center" wrapText="1"/>
      <protection hidden="1"/>
    </xf>
    <xf numFmtId="0" fontId="20" fillId="33" borderId="48" xfId="34" applyNumberFormat="1" applyFont="1" applyFill="1" applyBorder="1" applyAlignment="1" applyProtection="1">
      <alignment horizontal="right" wrapText="1"/>
      <protection hidden="1"/>
    </xf>
    <xf numFmtId="0" fontId="20" fillId="33" borderId="39" xfId="34" applyNumberFormat="1" applyFont="1" applyFill="1" applyBorder="1" applyAlignment="1" applyProtection="1">
      <alignment horizontal="right" wrapText="1"/>
      <protection hidden="1"/>
    </xf>
    <xf numFmtId="0" fontId="21" fillId="33" borderId="39" xfId="34" applyNumberFormat="1" applyFont="1" applyFill="1" applyBorder="1" applyAlignment="1" applyProtection="1">
      <alignment horizontal="right" wrapText="1"/>
      <protection hidden="1"/>
    </xf>
    <xf numFmtId="0" fontId="20" fillId="33" borderId="49" xfId="34" applyNumberFormat="1" applyFont="1" applyFill="1" applyBorder="1" applyAlignment="1" applyProtection="1">
      <alignment horizontal="right" wrapText="1"/>
      <protection hidden="1"/>
    </xf>
    <xf numFmtId="0" fontId="21" fillId="33" borderId="49" xfId="34" applyNumberFormat="1" applyFont="1" applyFill="1" applyBorder="1" applyAlignment="1" applyProtection="1">
      <alignment horizontal="right" wrapText="1"/>
      <protection hidden="1"/>
    </xf>
    <xf numFmtId="0" fontId="20" fillId="33" borderId="40" xfId="34" applyNumberFormat="1" applyFont="1" applyFill="1" applyBorder="1" applyAlignment="1" applyProtection="1">
      <alignment horizontal="right" wrapText="1"/>
      <protection hidden="1"/>
    </xf>
    <xf numFmtId="0" fontId="21" fillId="33" borderId="40" xfId="34" applyNumberFormat="1" applyFont="1" applyFill="1" applyBorder="1" applyAlignment="1" applyProtection="1">
      <alignment horizontal="right" wrapText="1"/>
      <protection hidden="1"/>
    </xf>
    <xf numFmtId="49" fontId="20" fillId="33" borderId="31" xfId="34" applyNumberFormat="1" applyFont="1" applyFill="1" applyBorder="1" applyAlignment="1" applyProtection="1">
      <alignment horizontal="center"/>
      <protection hidden="1"/>
    </xf>
    <xf numFmtId="0" fontId="20" fillId="0" borderId="31" xfId="34" applyNumberFormat="1" applyBorder="1" applyAlignment="1" applyProtection="1">
      <alignment horizontal="center" vertical="center"/>
      <protection hidden="1"/>
    </xf>
    <xf numFmtId="0" fontId="20" fillId="0" borderId="0" xfId="34" applyNumberFormat="1" applyBorder="1" applyAlignment="1" applyProtection="1">
      <alignment horizontal="center"/>
      <protection hidden="1"/>
    </xf>
    <xf numFmtId="0" fontId="20" fillId="33" borderId="0" xfId="34" applyFont="1" applyFill="1" applyBorder="1" applyAlignment="1" applyProtection="1">
      <alignment horizontal="left" vertical="center" wrapText="1"/>
      <protection hidden="1"/>
    </xf>
    <xf numFmtId="49" fontId="20" fillId="33" borderId="20" xfId="34" applyNumberFormat="1" applyFont="1" applyFill="1" applyBorder="1" applyAlignment="1" applyProtection="1">
      <alignment horizontal="left"/>
      <protection hidden="1"/>
    </xf>
    <xf numFmtId="49" fontId="20" fillId="33" borderId="16" xfId="34" applyNumberFormat="1" applyFont="1" applyFill="1" applyBorder="1" applyAlignment="1" applyProtection="1">
      <alignment horizontal="left"/>
      <protection hidden="1"/>
    </xf>
    <xf numFmtId="49" fontId="20" fillId="33" borderId="16" xfId="34" applyNumberFormat="1" applyFont="1" applyFill="1" applyBorder="1" applyAlignment="1" applyProtection="1">
      <alignment horizontal="center"/>
      <protection hidden="1"/>
    </xf>
    <xf numFmtId="0" fontId="20" fillId="0" borderId="16" xfId="34" applyNumberFormat="1" applyBorder="1" applyAlignment="1" applyProtection="1">
      <alignment horizontal="center" vertical="center"/>
      <protection hidden="1"/>
    </xf>
    <xf numFmtId="0" fontId="20" fillId="0" borderId="18" xfId="34" applyNumberFormat="1" applyBorder="1" applyAlignment="1" applyProtection="1">
      <alignment horizontal="center"/>
      <protection hidden="1"/>
    </xf>
    <xf numFmtId="0" fontId="20" fillId="0" borderId="61" xfId="34" applyNumberFormat="1" applyBorder="1" applyAlignment="1" applyProtection="1">
      <alignment horizontal="center"/>
      <protection hidden="1"/>
    </xf>
    <xf numFmtId="0" fontId="21" fillId="33" borderId="49" xfId="34" applyNumberFormat="1" applyFont="1" applyFill="1" applyBorder="1" applyAlignment="1" applyProtection="1">
      <alignment horizontal="center" wrapText="1"/>
      <protection hidden="1"/>
    </xf>
    <xf numFmtId="0" fontId="21" fillId="33" borderId="39" xfId="34" applyNumberFormat="1" applyFont="1" applyFill="1" applyBorder="1" applyAlignment="1" applyProtection="1">
      <alignment horizontal="center" wrapText="1"/>
      <protection hidden="1"/>
    </xf>
    <xf numFmtId="0" fontId="20" fillId="33" borderId="37" xfId="34" applyNumberFormat="1" applyFont="1" applyFill="1" applyBorder="1" applyProtection="1">
      <protection hidden="1"/>
    </xf>
    <xf numFmtId="0" fontId="20" fillId="33" borderId="48" xfId="34" applyNumberFormat="1" applyFont="1" applyFill="1" applyBorder="1" applyAlignment="1" applyProtection="1">
      <alignment horizontal="right" wrapText="1"/>
      <protection hidden="1"/>
    </xf>
    <xf numFmtId="0" fontId="21" fillId="33" borderId="48" xfId="34" applyNumberFormat="1" applyFont="1" applyFill="1" applyBorder="1" applyAlignment="1" applyProtection="1">
      <alignment horizontal="right" wrapText="1"/>
      <protection hidden="1"/>
    </xf>
    <xf numFmtId="0" fontId="21" fillId="33" borderId="49" xfId="34" applyNumberFormat="1" applyFont="1" applyFill="1" applyBorder="1" applyAlignment="1" applyProtection="1">
      <alignment horizontal="right" wrapText="1"/>
      <protection hidden="1"/>
    </xf>
    <xf numFmtId="0" fontId="0" fillId="0" borderId="0" xfId="0"/>
    <xf numFmtId="0" fontId="29" fillId="34" borderId="0" xfId="0" applyFont="1" applyFill="1" applyAlignment="1" applyProtection="1">
      <alignment horizontal="center" vertical="center"/>
      <protection locked="0"/>
    </xf>
    <xf numFmtId="0" fontId="30" fillId="35" borderId="0" xfId="0" applyFont="1" applyFill="1" applyProtection="1">
      <protection locked="0"/>
    </xf>
    <xf numFmtId="0" fontId="30" fillId="35" borderId="0" xfId="0" applyFont="1" applyFill="1" applyAlignment="1" applyProtection="1">
      <alignment vertical="center"/>
      <protection locked="0"/>
    </xf>
    <xf numFmtId="0" fontId="31" fillId="35" borderId="0" xfId="0" applyFont="1" applyFill="1" applyAlignment="1" applyProtection="1">
      <alignment horizontal="right" vertical="center"/>
      <protection locked="0"/>
    </xf>
    <xf numFmtId="0" fontId="32" fillId="0" borderId="73" xfId="0" applyFont="1" applyBorder="1" applyAlignment="1" applyProtection="1">
      <alignment horizontal="center" vertical="center"/>
      <protection locked="0"/>
    </xf>
    <xf numFmtId="0" fontId="32" fillId="35" borderId="0" xfId="0" applyFont="1" applyFill="1" applyAlignment="1" applyProtection="1">
      <alignment vertical="center"/>
      <protection locked="0"/>
    </xf>
    <xf numFmtId="0" fontId="33" fillId="35" borderId="0" xfId="0" applyFont="1" applyFill="1" applyAlignment="1" applyProtection="1">
      <alignment horizontal="left" vertical="center" indent="1"/>
      <protection locked="0"/>
    </xf>
    <xf numFmtId="0" fontId="34" fillId="35" borderId="0" xfId="0" applyFont="1" applyFill="1" applyAlignment="1" applyProtection="1">
      <alignment horizontal="right" vertical="center"/>
      <protection locked="0"/>
    </xf>
    <xf numFmtId="0" fontId="30" fillId="0" borderId="0" xfId="0" applyFont="1" applyProtection="1">
      <protection locked="0"/>
    </xf>
    <xf numFmtId="0" fontId="35" fillId="0" borderId="0" xfId="0" applyFont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vertical="center"/>
      <protection locked="0"/>
    </xf>
    <xf numFmtId="0" fontId="36" fillId="0" borderId="0" xfId="0" applyFont="1" applyAlignment="1" applyProtection="1">
      <alignment horizontal="center" vertical="center" wrapText="1"/>
      <protection locked="0"/>
    </xf>
    <xf numFmtId="0" fontId="37" fillId="0" borderId="0" xfId="0" applyFont="1" applyProtection="1">
      <protection locked="0"/>
    </xf>
    <xf numFmtId="168" fontId="38" fillId="34" borderId="0" xfId="0" applyNumberFormat="1" applyFont="1" applyFill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vertical="center"/>
      <protection locked="0"/>
    </xf>
    <xf numFmtId="0" fontId="39" fillId="0" borderId="0" xfId="0" applyFont="1" applyAlignment="1" applyProtection="1">
      <alignment vertical="center"/>
      <protection locked="0"/>
    </xf>
    <xf numFmtId="0" fontId="40" fillId="35" borderId="0" xfId="0" applyFont="1" applyFill="1" applyAlignment="1" applyProtection="1">
      <alignment horizontal="center" vertical="center"/>
      <protection locked="0"/>
    </xf>
    <xf numFmtId="0" fontId="39" fillId="0" borderId="0" xfId="0" applyFont="1" applyProtection="1">
      <protection locked="0"/>
    </xf>
    <xf numFmtId="169" fontId="41" fillId="0" borderId="0" xfId="0" applyNumberFormat="1" applyFont="1" applyAlignment="1" applyProtection="1">
      <alignment horizontal="center" vertical="center"/>
      <protection locked="0"/>
    </xf>
    <xf numFmtId="0" fontId="32" fillId="0" borderId="74" xfId="0" applyFont="1" applyBorder="1" applyAlignment="1" applyProtection="1">
      <alignment horizontal="center" vertical="center"/>
      <protection locked="0"/>
    </xf>
    <xf numFmtId="0" fontId="32" fillId="0" borderId="75" xfId="0" applyFont="1" applyBorder="1" applyAlignment="1" applyProtection="1">
      <alignment horizontal="center" vertical="center"/>
      <protection locked="0"/>
    </xf>
    <xf numFmtId="0" fontId="17" fillId="0" borderId="57" xfId="0" applyFont="1" applyBorder="1" applyAlignment="1">
      <alignment horizontal="center"/>
    </xf>
    <xf numFmtId="0" fontId="24" fillId="33" borderId="17" xfId="34" applyNumberFormat="1" applyFont="1" applyFill="1" applyBorder="1" applyAlignment="1" applyProtection="1">
      <alignment horizontal="right" vertical="center" wrapText="1"/>
      <protection hidden="1"/>
    </xf>
    <xf numFmtId="0" fontId="24" fillId="33" borderId="42" xfId="34" applyNumberFormat="1" applyFont="1" applyFill="1" applyBorder="1" applyAlignment="1" applyProtection="1">
      <alignment horizontal="right" vertical="center" wrapText="1"/>
      <protection hidden="1"/>
    </xf>
    <xf numFmtId="0" fontId="21" fillId="33" borderId="43" xfId="34" applyNumberFormat="1" applyFont="1" applyFill="1" applyBorder="1" applyAlignment="1" applyProtection="1">
      <alignment horizontal="center" textRotation="90" wrapText="1"/>
      <protection hidden="1"/>
    </xf>
    <xf numFmtId="0" fontId="21" fillId="33" borderId="55" xfId="34" applyNumberFormat="1" applyFont="1" applyFill="1" applyBorder="1" applyAlignment="1" applyProtection="1">
      <alignment horizontal="center" textRotation="90" wrapText="1"/>
      <protection hidden="1"/>
    </xf>
    <xf numFmtId="0" fontId="20" fillId="0" borderId="55" xfId="34" applyNumberFormat="1" applyBorder="1" applyAlignment="1" applyProtection="1">
      <alignment horizontal="center" textRotation="90" wrapText="1"/>
      <protection hidden="1"/>
    </xf>
    <xf numFmtId="0" fontId="20" fillId="33" borderId="58" xfId="34" applyFill="1" applyBorder="1" applyAlignment="1" applyProtection="1">
      <alignment horizontal="center"/>
      <protection hidden="1"/>
    </xf>
    <xf numFmtId="0" fontId="20" fillId="33" borderId="59" xfId="34" applyFill="1" applyBorder="1" applyAlignment="1" applyProtection="1">
      <alignment horizontal="center"/>
      <protection hidden="1"/>
    </xf>
    <xf numFmtId="0" fontId="20" fillId="33" borderId="60" xfId="34" applyFill="1" applyBorder="1" applyAlignment="1" applyProtection="1">
      <alignment horizontal="center"/>
      <protection hidden="1"/>
    </xf>
    <xf numFmtId="166" fontId="21" fillId="33" borderId="27" xfId="34" applyNumberFormat="1" applyFont="1" applyFill="1" applyBorder="1" applyAlignment="1" applyProtection="1">
      <alignment horizontal="center" vertical="top" textRotation="90" wrapText="1"/>
      <protection hidden="1"/>
    </xf>
    <xf numFmtId="166" fontId="21" fillId="33" borderId="35" xfId="34" applyNumberFormat="1" applyFont="1" applyFill="1" applyBorder="1" applyAlignment="1" applyProtection="1">
      <alignment horizontal="center" vertical="top" textRotation="90" wrapText="1"/>
      <protection hidden="1"/>
    </xf>
    <xf numFmtId="166" fontId="21" fillId="33" borderId="19" xfId="34" applyNumberFormat="1" applyFont="1" applyFill="1" applyBorder="1" applyAlignment="1" applyProtection="1">
      <alignment horizontal="center" vertical="top" textRotation="90" wrapText="1"/>
      <protection hidden="1"/>
    </xf>
    <xf numFmtId="166" fontId="21" fillId="33" borderId="0" xfId="34" applyNumberFormat="1" applyFont="1" applyFill="1" applyBorder="1" applyAlignment="1" applyProtection="1">
      <alignment horizontal="center" vertical="top" textRotation="90" wrapText="1"/>
      <protection hidden="1"/>
    </xf>
    <xf numFmtId="49" fontId="23" fillId="33" borderId="53" xfId="34" applyNumberFormat="1" applyFont="1" applyFill="1" applyBorder="1" applyAlignment="1" applyProtection="1">
      <alignment horizontal="center" vertical="center"/>
      <protection hidden="1"/>
    </xf>
    <xf numFmtId="49" fontId="23" fillId="33" borderId="56" xfId="34" applyNumberFormat="1" applyFont="1" applyFill="1" applyBorder="1" applyAlignment="1" applyProtection="1">
      <alignment horizontal="center" vertical="center"/>
      <protection hidden="1"/>
    </xf>
    <xf numFmtId="14" fontId="0" fillId="0" borderId="0" xfId="0" applyNumberFormat="1"/>
    <xf numFmtId="14" fontId="0" fillId="0" borderId="0" xfId="0" quotePrefix="1" applyNumberFormat="1"/>
    <xf numFmtId="0" fontId="29" fillId="34" borderId="0" xfId="0" applyFont="1" applyFill="1" applyAlignment="1" applyProtection="1">
      <alignment horizontal="left" vertical="center"/>
      <protection locked="0"/>
    </xf>
  </cellXfs>
  <cellStyles count="51">
    <cellStyle name="20% - Accent1" xfId="17" builtinId="30" customBuiltin="1"/>
    <cellStyle name="20% - Accent2" xfId="20" builtinId="34" customBuiltin="1"/>
    <cellStyle name="20% - Accent3" xfId="23" builtinId="38" customBuiltin="1"/>
    <cellStyle name="20% - Accent4" xfId="26" builtinId="42" customBuiltin="1"/>
    <cellStyle name="20% - Accent5" xfId="29" builtinId="46" customBuiltin="1"/>
    <cellStyle name="20% - Accent6" xfId="32" builtinId="50" customBuiltin="1"/>
    <cellStyle name="40% - Accent1" xfId="18" builtinId="31" customBuiltin="1"/>
    <cellStyle name="40% - Accent2" xfId="21" builtinId="35" customBuiltin="1"/>
    <cellStyle name="40% - Accent3" xfId="24" builtinId="39" customBuiltin="1"/>
    <cellStyle name="40% - Accent4" xfId="27" builtinId="43" customBuiltin="1"/>
    <cellStyle name="40% - Accent5" xfId="30" builtinId="47" customBuiltin="1"/>
    <cellStyle name="40% - Accent6" xfId="33" builtinId="51" customBuiltin="1"/>
    <cellStyle name="60 % - Akzent1 2" xfId="45" xr:uid="{00000000-0005-0000-0000-00000C000000}"/>
    <cellStyle name="60 % - Akzent2 2" xfId="46" xr:uid="{00000000-0005-0000-0000-00000D000000}"/>
    <cellStyle name="60 % - Akzent3 2" xfId="47" xr:uid="{00000000-0005-0000-0000-00000E000000}"/>
    <cellStyle name="60 % - Akzent4 2" xfId="48" xr:uid="{00000000-0005-0000-0000-00000F000000}"/>
    <cellStyle name="60 % - Akzent5 2" xfId="49" xr:uid="{00000000-0005-0000-0000-000010000000}"/>
    <cellStyle name="60 % - Akzent6 2" xfId="50" xr:uid="{00000000-0005-0000-0000-000011000000}"/>
    <cellStyle name="Accent1" xfId="16" builtinId="29" customBuiltin="1"/>
    <cellStyle name="Accent2" xfId="19" builtinId="33" customBuiltin="1"/>
    <cellStyle name="Accent3" xfId="22" builtinId="37" customBuiltin="1"/>
    <cellStyle name="Accent4" xfId="25" builtinId="41" customBuiltin="1"/>
    <cellStyle name="Accent5" xfId="28" builtinId="45" customBuiltin="1"/>
    <cellStyle name="Accent6" xfId="31" builtinId="49" customBuiltin="1"/>
    <cellStyle name="Bad" xfId="7" builtinId="27" customBuiltin="1"/>
    <cellStyle name="Calculation" xfId="10" builtinId="22" customBuiltin="1"/>
    <cellStyle name="Check Cell" xfId="12" builtinId="23" customBuiltin="1"/>
    <cellStyle name="Dezimal [0] 2" xfId="39" xr:uid="{00000000-0005-0000-0000-00001B000000}"/>
    <cellStyle name="Explanatory Text" xfId="14" builtinId="53" customBuiltin="1"/>
    <cellStyle name="Followed Hyperlink" xfId="37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36" builtinId="8" customBuiltin="1"/>
    <cellStyle name="Input" xfId="8" builtinId="20" customBuiltin="1"/>
    <cellStyle name="Komma 2" xfId="38" xr:uid="{00000000-0005-0000-0000-000020000000}"/>
    <cellStyle name="Linked Cell" xfId="11" builtinId="24" customBuiltin="1"/>
    <cellStyle name="Neutral 2" xfId="43" xr:uid="{00000000-0005-0000-0000-000022000000}"/>
    <cellStyle name="Normal" xfId="0" builtinId="0"/>
    <cellStyle name="Notiz 2" xfId="44" xr:uid="{00000000-0005-0000-0000-000023000000}"/>
    <cellStyle name="Output" xfId="9" builtinId="21" customBuiltin="1"/>
    <cellStyle name="Prozent 2" xfId="42" xr:uid="{00000000-0005-0000-0000-000024000000}"/>
    <cellStyle name="Standard 2" xfId="34" xr:uid="{00000000-0005-0000-0000-000027000000}"/>
    <cellStyle name="Standard 3" xfId="35" xr:uid="{00000000-0005-0000-0000-000028000000}"/>
    <cellStyle name="Title" xfId="1" builtinId="15" customBuiltin="1"/>
    <cellStyle name="Total" xfId="15" builtinId="25" customBuiltin="1"/>
    <cellStyle name="Währung [0] 2" xfId="41" xr:uid="{00000000-0005-0000-0000-00002F000000}"/>
    <cellStyle name="Währung 2" xfId="40" xr:uid="{00000000-0005-0000-0000-000030000000}"/>
    <cellStyle name="Warning Text" xfId="13" builtinId="11" customBuiltin="1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44"/>
  <sheetViews>
    <sheetView workbookViewId="0">
      <selection activeCell="O27" sqref="O27"/>
    </sheetView>
  </sheetViews>
  <sheetFormatPr defaultColWidth="11.42578125" defaultRowHeight="15" x14ac:dyDescent="0.25"/>
  <cols>
    <col min="1" max="1" width="20.5703125" customWidth="1"/>
    <col min="2" max="7" width="10.5703125" customWidth="1"/>
    <col min="8" max="8" width="3.5703125" bestFit="1" customWidth="1"/>
    <col min="9" max="12" width="1.85546875" bestFit="1" customWidth="1"/>
    <col min="13" max="13" width="3.85546875" bestFit="1" customWidth="1"/>
    <col min="14" max="17" width="1.85546875" bestFit="1" customWidth="1"/>
    <col min="18" max="18" width="4.85546875" bestFit="1" customWidth="1"/>
    <col min="19" max="22" width="1.85546875" bestFit="1" customWidth="1"/>
    <col min="23" max="23" width="4.42578125" bestFit="1" customWidth="1"/>
    <col min="24" max="27" width="1.85546875" bestFit="1" customWidth="1"/>
    <col min="28" max="28" width="3.7109375" bestFit="1" customWidth="1"/>
    <col min="29" max="32" width="1.85546875" bestFit="1" customWidth="1"/>
    <col min="33" max="33" width="3.5703125" bestFit="1" customWidth="1"/>
    <col min="34" max="37" width="1.85546875" bestFit="1" customWidth="1"/>
    <col min="38" max="38" width="3" bestFit="1" customWidth="1"/>
    <col min="39" max="42" width="1.85546875" bestFit="1" customWidth="1"/>
    <col min="43" max="43" width="3.85546875" bestFit="1" customWidth="1"/>
    <col min="44" max="47" width="1.85546875" bestFit="1" customWidth="1"/>
    <col min="48" max="48" width="4" bestFit="1" customWidth="1"/>
    <col min="49" max="52" width="1.85546875" bestFit="1" customWidth="1"/>
    <col min="53" max="53" width="3.7109375" bestFit="1" customWidth="1"/>
    <col min="54" max="57" width="1.85546875" bestFit="1" customWidth="1"/>
    <col min="58" max="58" width="3.85546875" bestFit="1" customWidth="1"/>
    <col min="59" max="62" width="1.85546875" bestFit="1" customWidth="1"/>
    <col min="63" max="63" width="3.85546875" bestFit="1" customWidth="1"/>
    <col min="64" max="67" width="1.85546875" bestFit="1" customWidth="1"/>
  </cols>
  <sheetData>
    <row r="1" spans="1:67" ht="26.25" x14ac:dyDescent="0.4">
      <c r="A1" s="436" t="s">
        <v>75</v>
      </c>
      <c r="B1" s="436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  <c r="X1" s="363"/>
      <c r="Y1" s="363"/>
      <c r="Z1" s="363"/>
      <c r="AA1" s="363"/>
      <c r="AB1" s="363"/>
      <c r="AC1" s="363"/>
      <c r="AD1" s="363"/>
      <c r="AE1" s="363"/>
      <c r="AF1" s="363"/>
      <c r="AG1" s="363"/>
      <c r="AH1" s="363"/>
      <c r="AI1" s="363"/>
      <c r="AJ1" s="363"/>
      <c r="AK1" s="363"/>
      <c r="AL1" s="363"/>
      <c r="AM1" s="363"/>
      <c r="AN1" s="363"/>
      <c r="AO1" s="363"/>
      <c r="AP1" s="363"/>
      <c r="AQ1" s="363"/>
      <c r="AR1" s="363"/>
      <c r="AS1" s="363"/>
      <c r="AT1" s="363"/>
      <c r="AU1" s="363"/>
      <c r="AV1" s="363"/>
      <c r="AW1" s="363"/>
      <c r="AX1" s="363"/>
      <c r="AY1" s="363"/>
      <c r="AZ1" s="363"/>
      <c r="BA1" s="363"/>
      <c r="BB1" s="363"/>
      <c r="BC1" s="363"/>
      <c r="BD1" s="363"/>
      <c r="BE1" s="363"/>
      <c r="BF1" s="363"/>
      <c r="BG1" s="363"/>
      <c r="BH1" s="363"/>
      <c r="BI1" s="363"/>
      <c r="BJ1" s="363"/>
      <c r="BK1" s="363"/>
      <c r="BL1" s="363"/>
      <c r="BM1" s="363"/>
      <c r="BN1" s="363"/>
      <c r="BO1" s="363"/>
    </row>
    <row r="2" spans="1:67" x14ac:dyDescent="0.25">
      <c r="A2" s="374" t="s">
        <v>76</v>
      </c>
      <c r="B2" s="439" t="s">
        <v>77</v>
      </c>
      <c r="C2" s="439" t="s">
        <v>78</v>
      </c>
      <c r="D2" s="439" t="s">
        <v>79</v>
      </c>
      <c r="E2" s="439" t="s">
        <v>80</v>
      </c>
      <c r="F2" s="439" t="s">
        <v>81</v>
      </c>
      <c r="G2" s="439" t="s">
        <v>82</v>
      </c>
      <c r="H2" s="377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W2" s="378"/>
      <c r="X2" s="378"/>
      <c r="Y2" s="378"/>
      <c r="Z2" s="378"/>
      <c r="AA2" s="378"/>
      <c r="AB2" s="378"/>
      <c r="AC2" s="378"/>
      <c r="AD2" s="378"/>
      <c r="AE2" s="378"/>
      <c r="AF2" s="378"/>
      <c r="AG2" s="378"/>
      <c r="AH2" s="378"/>
      <c r="AI2" s="378"/>
      <c r="AJ2" s="378"/>
      <c r="AK2" s="378"/>
      <c r="AL2" s="378"/>
      <c r="AM2" s="378"/>
      <c r="AN2" s="378"/>
      <c r="AO2" s="378"/>
      <c r="AP2" s="378"/>
      <c r="AQ2" s="378"/>
      <c r="AR2" s="378"/>
      <c r="AS2" s="378"/>
      <c r="AT2" s="378"/>
      <c r="AU2" s="378"/>
      <c r="AV2" s="378"/>
      <c r="AW2" s="378"/>
      <c r="AX2" s="378"/>
      <c r="AY2" s="378"/>
      <c r="AZ2" s="378"/>
      <c r="BA2" s="378"/>
      <c r="BB2" s="378"/>
      <c r="BC2" s="378"/>
      <c r="BD2" s="378"/>
      <c r="BE2" s="378"/>
      <c r="BF2" s="378"/>
      <c r="BG2" s="378"/>
      <c r="BH2" s="378"/>
      <c r="BI2" s="378"/>
      <c r="BJ2" s="378"/>
      <c r="BK2" s="378"/>
      <c r="BL2" s="378"/>
      <c r="BM2" s="378"/>
      <c r="BN2" s="378"/>
      <c r="BO2" s="402"/>
    </row>
    <row r="3" spans="1:67" x14ac:dyDescent="0.25">
      <c r="A3" s="376"/>
      <c r="B3" s="440"/>
      <c r="C3" s="440"/>
      <c r="D3" s="440"/>
      <c r="E3" s="440"/>
      <c r="F3" s="440"/>
      <c r="G3" s="440"/>
      <c r="H3" s="386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378"/>
      <c r="V3" s="378"/>
      <c r="W3" s="378"/>
      <c r="X3" s="378"/>
      <c r="Y3" s="378"/>
      <c r="Z3" s="378"/>
      <c r="AA3" s="378"/>
      <c r="AB3" s="378"/>
      <c r="AC3" s="378"/>
      <c r="AD3" s="378"/>
      <c r="AE3" s="378"/>
      <c r="AF3" s="378"/>
      <c r="AG3" s="378"/>
      <c r="AH3" s="378"/>
      <c r="AI3" s="378"/>
      <c r="AJ3" s="378"/>
      <c r="AK3" s="378"/>
      <c r="AL3" s="378"/>
      <c r="AM3" s="378"/>
      <c r="AN3" s="378"/>
      <c r="AO3" s="378"/>
      <c r="AP3" s="378"/>
      <c r="AQ3" s="378"/>
      <c r="AR3" s="378"/>
      <c r="AS3" s="378"/>
      <c r="AT3" s="378"/>
      <c r="AU3" s="378"/>
      <c r="AV3" s="378"/>
      <c r="AW3" s="378"/>
      <c r="AX3" s="378"/>
      <c r="AY3" s="378"/>
      <c r="AZ3" s="378"/>
      <c r="BA3" s="378"/>
      <c r="BB3" s="378"/>
      <c r="BC3" s="378"/>
      <c r="BD3" s="378"/>
      <c r="BE3" s="378"/>
      <c r="BF3" s="378"/>
      <c r="BG3" s="378"/>
      <c r="BH3" s="378"/>
      <c r="BI3" s="378"/>
      <c r="BJ3" s="378"/>
      <c r="BK3" s="378"/>
      <c r="BL3" s="378"/>
      <c r="BM3" s="378"/>
      <c r="BN3" s="401"/>
      <c r="BO3" s="403"/>
    </row>
    <row r="4" spans="1:67" x14ac:dyDescent="0.25">
      <c r="A4" s="376"/>
      <c r="B4" s="440"/>
      <c r="C4" s="440"/>
      <c r="D4" s="440"/>
      <c r="E4" s="440"/>
      <c r="F4" s="440"/>
      <c r="G4" s="440"/>
      <c r="H4" s="379"/>
      <c r="I4" s="383"/>
      <c r="J4" s="383"/>
      <c r="K4" s="383"/>
      <c r="L4" s="383"/>
      <c r="M4" s="383"/>
      <c r="N4" s="383"/>
      <c r="O4" s="383"/>
      <c r="P4" s="383"/>
      <c r="Q4" s="383"/>
      <c r="R4" s="383"/>
      <c r="S4" s="383"/>
      <c r="T4" s="383"/>
      <c r="U4" s="383"/>
      <c r="V4" s="383"/>
      <c r="W4" s="383"/>
      <c r="X4" s="383"/>
      <c r="Y4" s="383"/>
      <c r="Z4" s="383"/>
      <c r="AA4" s="383"/>
      <c r="AB4" s="383"/>
      <c r="AC4" s="383"/>
      <c r="AD4" s="383"/>
      <c r="AE4" s="383"/>
      <c r="AF4" s="383"/>
      <c r="AG4" s="383"/>
      <c r="AH4" s="383"/>
      <c r="AI4" s="383"/>
      <c r="AJ4" s="383"/>
      <c r="AK4" s="383"/>
      <c r="AL4" s="383"/>
      <c r="AM4" s="383"/>
      <c r="AN4" s="383"/>
      <c r="AO4" s="383"/>
      <c r="AP4" s="383"/>
      <c r="AQ4" s="383"/>
      <c r="AR4" s="383"/>
      <c r="AS4" s="383"/>
      <c r="AT4" s="383"/>
      <c r="AU4" s="383"/>
      <c r="AV4" s="383"/>
      <c r="AW4" s="383"/>
      <c r="AX4" s="383"/>
      <c r="AY4" s="383"/>
      <c r="AZ4" s="383"/>
      <c r="BA4" s="383"/>
      <c r="BB4" s="383"/>
      <c r="BC4" s="383"/>
      <c r="BD4" s="383"/>
      <c r="BE4" s="383"/>
      <c r="BF4" s="383"/>
      <c r="BG4" s="383"/>
      <c r="BH4" s="383"/>
      <c r="BI4" s="383"/>
      <c r="BJ4" s="383"/>
      <c r="BK4" s="383"/>
      <c r="BL4" s="383"/>
      <c r="BM4" s="383"/>
      <c r="BN4" s="383"/>
      <c r="BO4" s="403"/>
    </row>
    <row r="5" spans="1:67" x14ac:dyDescent="0.25">
      <c r="A5" s="376"/>
      <c r="B5" s="441"/>
      <c r="C5" s="441"/>
      <c r="D5" s="441"/>
      <c r="E5" s="441"/>
      <c r="F5" s="441"/>
      <c r="G5" s="441"/>
      <c r="H5" s="379" t="s">
        <v>83</v>
      </c>
      <c r="I5" s="383"/>
      <c r="J5" s="383"/>
      <c r="K5" s="383"/>
      <c r="L5" s="383"/>
      <c r="M5" s="383" t="s">
        <v>84</v>
      </c>
      <c r="N5" s="383"/>
      <c r="O5" s="383"/>
      <c r="P5" s="383"/>
      <c r="Q5" s="383"/>
      <c r="R5" s="383" t="s">
        <v>85</v>
      </c>
      <c r="S5" s="383"/>
      <c r="T5" s="383"/>
      <c r="U5" s="383"/>
      <c r="V5" s="383"/>
      <c r="W5" s="383" t="s">
        <v>86</v>
      </c>
      <c r="X5" s="383"/>
      <c r="Y5" s="383"/>
      <c r="Z5" s="383"/>
      <c r="AA5" s="383"/>
      <c r="AB5" s="383" t="s">
        <v>87</v>
      </c>
      <c r="AC5" s="383"/>
      <c r="AD5" s="383"/>
      <c r="AE5" s="383"/>
      <c r="AF5" s="383"/>
      <c r="AG5" s="383" t="s">
        <v>88</v>
      </c>
      <c r="AH5" s="383"/>
      <c r="AI5" s="383"/>
      <c r="AJ5" s="383"/>
      <c r="AK5" s="383"/>
      <c r="AL5" s="383" t="s">
        <v>89</v>
      </c>
      <c r="AM5" s="383"/>
      <c r="AN5" s="383"/>
      <c r="AO5" s="383"/>
      <c r="AP5" s="383"/>
      <c r="AQ5" s="383" t="s">
        <v>90</v>
      </c>
      <c r="AR5" s="383"/>
      <c r="AS5" s="383"/>
      <c r="AT5" s="383"/>
      <c r="AU5" s="383"/>
      <c r="AV5" s="383" t="s">
        <v>91</v>
      </c>
      <c r="AW5" s="383"/>
      <c r="AX5" s="383"/>
      <c r="AY5" s="383"/>
      <c r="AZ5" s="383"/>
      <c r="BA5" s="383" t="s">
        <v>92</v>
      </c>
      <c r="BB5" s="383"/>
      <c r="BC5" s="383"/>
      <c r="BD5" s="383"/>
      <c r="BE5" s="383"/>
      <c r="BF5" s="383" t="s">
        <v>93</v>
      </c>
      <c r="BG5" s="383"/>
      <c r="BH5" s="383"/>
      <c r="BI5" s="383"/>
      <c r="BJ5" s="383"/>
      <c r="BK5" s="383" t="s">
        <v>94</v>
      </c>
      <c r="BL5" s="383"/>
      <c r="BM5" s="383"/>
      <c r="BN5" s="383"/>
      <c r="BO5" s="387"/>
    </row>
    <row r="6" spans="1:67" x14ac:dyDescent="0.25">
      <c r="A6" s="376"/>
      <c r="B6" s="441"/>
      <c r="C6" s="441"/>
      <c r="D6" s="441"/>
      <c r="E6" s="441"/>
      <c r="F6" s="441"/>
      <c r="G6" s="441"/>
      <c r="H6" s="380" t="s">
        <v>95</v>
      </c>
      <c r="I6" s="380" t="s">
        <v>96</v>
      </c>
      <c r="J6" s="380" t="s">
        <v>97</v>
      </c>
      <c r="K6" s="380" t="s">
        <v>98</v>
      </c>
      <c r="L6" s="380" t="s">
        <v>99</v>
      </c>
      <c r="M6" s="380" t="s">
        <v>96</v>
      </c>
      <c r="N6" s="380" t="s">
        <v>97</v>
      </c>
      <c r="O6" s="380" t="s">
        <v>98</v>
      </c>
      <c r="P6" s="380" t="s">
        <v>99</v>
      </c>
      <c r="Q6" s="380" t="s">
        <v>100</v>
      </c>
      <c r="R6" s="380" t="s">
        <v>96</v>
      </c>
      <c r="S6" s="380" t="s">
        <v>97</v>
      </c>
      <c r="T6" s="380" t="s">
        <v>98</v>
      </c>
      <c r="U6" s="380" t="s">
        <v>99</v>
      </c>
      <c r="V6" s="380" t="s">
        <v>100</v>
      </c>
      <c r="W6" s="380" t="s">
        <v>96</v>
      </c>
      <c r="X6" s="380" t="s">
        <v>97</v>
      </c>
      <c r="Y6" s="380" t="s">
        <v>98</v>
      </c>
      <c r="Z6" s="380" t="s">
        <v>99</v>
      </c>
      <c r="AA6" s="380" t="s">
        <v>100</v>
      </c>
      <c r="AB6" s="380" t="s">
        <v>96</v>
      </c>
      <c r="AC6" s="380" t="s">
        <v>97</v>
      </c>
      <c r="AD6" s="380" t="s">
        <v>98</v>
      </c>
      <c r="AE6" s="380" t="s">
        <v>99</v>
      </c>
      <c r="AF6" s="380" t="s">
        <v>100</v>
      </c>
      <c r="AG6" s="380" t="s">
        <v>96</v>
      </c>
      <c r="AH6" s="380" t="s">
        <v>97</v>
      </c>
      <c r="AI6" s="380" t="s">
        <v>98</v>
      </c>
      <c r="AJ6" s="380" t="s">
        <v>99</v>
      </c>
      <c r="AK6" s="380" t="s">
        <v>100</v>
      </c>
      <c r="AL6" s="380" t="s">
        <v>96</v>
      </c>
      <c r="AM6" s="380" t="s">
        <v>97</v>
      </c>
      <c r="AN6" s="380" t="s">
        <v>98</v>
      </c>
      <c r="AO6" s="380" t="s">
        <v>99</v>
      </c>
      <c r="AP6" s="380" t="s">
        <v>100</v>
      </c>
      <c r="AQ6" s="380" t="s">
        <v>96</v>
      </c>
      <c r="AR6" s="380" t="s">
        <v>97</v>
      </c>
      <c r="AS6" s="380" t="s">
        <v>98</v>
      </c>
      <c r="AT6" s="380" t="s">
        <v>99</v>
      </c>
      <c r="AU6" s="380" t="s">
        <v>100</v>
      </c>
      <c r="AV6" s="380" t="s">
        <v>96</v>
      </c>
      <c r="AW6" s="380" t="s">
        <v>97</v>
      </c>
      <c r="AX6" s="380" t="s">
        <v>98</v>
      </c>
      <c r="AY6" s="380" t="s">
        <v>99</v>
      </c>
      <c r="AZ6" s="380" t="s">
        <v>100</v>
      </c>
      <c r="BA6" s="380" t="s">
        <v>96</v>
      </c>
      <c r="BB6" s="380" t="s">
        <v>97</v>
      </c>
      <c r="BC6" s="380" t="s">
        <v>98</v>
      </c>
      <c r="BD6" s="380" t="s">
        <v>99</v>
      </c>
      <c r="BE6" s="380" t="s">
        <v>100</v>
      </c>
      <c r="BF6" s="380" t="s">
        <v>96</v>
      </c>
      <c r="BG6" s="380" t="s">
        <v>97</v>
      </c>
      <c r="BH6" s="380" t="s">
        <v>98</v>
      </c>
      <c r="BI6" s="380" t="s">
        <v>99</v>
      </c>
      <c r="BJ6" s="380" t="s">
        <v>100</v>
      </c>
      <c r="BK6" s="380" t="s">
        <v>96</v>
      </c>
      <c r="BL6" s="380" t="s">
        <v>97</v>
      </c>
      <c r="BM6" s="380" t="s">
        <v>98</v>
      </c>
      <c r="BN6" s="398" t="s">
        <v>99</v>
      </c>
      <c r="BO6" s="404" t="s">
        <v>100</v>
      </c>
    </row>
    <row r="7" spans="1:67" x14ac:dyDescent="0.25">
      <c r="A7" s="375"/>
      <c r="B7" s="390"/>
      <c r="C7" s="390"/>
      <c r="D7" s="390"/>
      <c r="E7" s="390"/>
      <c r="F7" s="437" t="s">
        <v>15</v>
      </c>
      <c r="G7" s="438"/>
      <c r="H7" s="389"/>
      <c r="I7" s="389"/>
      <c r="J7" s="389"/>
      <c r="K7" s="389"/>
      <c r="L7" s="389"/>
      <c r="M7" s="389"/>
      <c r="N7" s="389"/>
      <c r="O7" s="389"/>
      <c r="P7" s="389"/>
      <c r="Q7" s="389"/>
      <c r="R7" s="389"/>
      <c r="S7" s="389"/>
      <c r="T7" s="389"/>
      <c r="U7" s="389"/>
      <c r="V7" s="389"/>
      <c r="W7" s="389"/>
      <c r="X7" s="389"/>
      <c r="Y7" s="389"/>
      <c r="Z7" s="389"/>
      <c r="AA7" s="389"/>
      <c r="AB7" s="389"/>
      <c r="AC7" s="389"/>
      <c r="AD7" s="389"/>
      <c r="AE7" s="389"/>
      <c r="AF7" s="389"/>
      <c r="AG7" s="389"/>
      <c r="AH7" s="389"/>
      <c r="AI7" s="389"/>
      <c r="AJ7" s="389"/>
      <c r="AK7" s="389"/>
      <c r="AL7" s="389"/>
      <c r="AM7" s="389"/>
      <c r="AN7" s="389"/>
      <c r="AO7" s="389"/>
      <c r="AP7" s="389"/>
      <c r="AQ7" s="389"/>
      <c r="AR7" s="389"/>
      <c r="AS7" s="389"/>
      <c r="AT7" s="389"/>
      <c r="AU7" s="389"/>
      <c r="AV7" s="389"/>
      <c r="AW7" s="389"/>
      <c r="AX7" s="389"/>
      <c r="AY7" s="389"/>
      <c r="AZ7" s="389"/>
      <c r="BA7" s="389"/>
      <c r="BB7" s="389"/>
      <c r="BC7" s="389"/>
      <c r="BD7" s="389"/>
      <c r="BE7" s="389"/>
      <c r="BF7" s="389"/>
      <c r="BG7" s="389"/>
      <c r="BH7" s="389"/>
      <c r="BI7" s="389"/>
      <c r="BJ7" s="389"/>
      <c r="BK7" s="389"/>
      <c r="BL7" s="389"/>
      <c r="BM7" s="389"/>
      <c r="BN7" s="399"/>
      <c r="BO7" s="405"/>
    </row>
    <row r="8" spans="1:67" x14ac:dyDescent="0.25">
      <c r="A8" s="408"/>
      <c r="B8" s="391"/>
      <c r="C8" s="412">
        <f>SUM(30+B8)</f>
        <v>30</v>
      </c>
      <c r="D8" s="391"/>
      <c r="E8" s="395">
        <f>SUM(C8+D8)</f>
        <v>30</v>
      </c>
      <c r="F8" s="395">
        <f>SUM(Januar!B6+Februar!B6+März!B6+April!B6+Juni!B6+Juli!B6+August!B6+September!B6+Oktober!B6+November!B6+Dezember!B6)</f>
        <v>0</v>
      </c>
      <c r="G8" s="395">
        <f>E8-F8</f>
        <v>30</v>
      </c>
      <c r="H8" s="389">
        <v>0</v>
      </c>
      <c r="I8" s="389">
        <v>0</v>
      </c>
      <c r="J8" s="389">
        <v>0</v>
      </c>
      <c r="K8" s="389">
        <v>0</v>
      </c>
      <c r="L8" s="389">
        <v>0</v>
      </c>
      <c r="M8" s="389">
        <v>0</v>
      </c>
      <c r="N8" s="389">
        <v>0</v>
      </c>
      <c r="O8" s="389">
        <v>0</v>
      </c>
      <c r="P8" s="389">
        <v>0</v>
      </c>
      <c r="Q8" s="389">
        <v>0</v>
      </c>
      <c r="R8" s="389">
        <v>0</v>
      </c>
      <c r="S8" s="389">
        <v>0</v>
      </c>
      <c r="T8" s="389">
        <v>0</v>
      </c>
      <c r="U8" s="389">
        <v>0</v>
      </c>
      <c r="V8" s="389">
        <v>0</v>
      </c>
      <c r="W8" s="389">
        <v>0</v>
      </c>
      <c r="X8" s="389">
        <v>0</v>
      </c>
      <c r="Y8" s="389">
        <v>0</v>
      </c>
      <c r="Z8" s="389">
        <v>0</v>
      </c>
      <c r="AA8" s="389">
        <v>0</v>
      </c>
      <c r="AB8" s="389">
        <v>0</v>
      </c>
      <c r="AC8" s="389">
        <v>0</v>
      </c>
      <c r="AD8" s="389">
        <v>0</v>
      </c>
      <c r="AE8" s="389">
        <v>0</v>
      </c>
      <c r="AF8" s="389">
        <v>0</v>
      </c>
      <c r="AG8" s="389">
        <v>0</v>
      </c>
      <c r="AH8" s="389">
        <v>0</v>
      </c>
      <c r="AI8" s="389">
        <v>0</v>
      </c>
      <c r="AJ8" s="389">
        <v>0</v>
      </c>
      <c r="AK8" s="389">
        <v>0</v>
      </c>
      <c r="AL8" s="389">
        <v>0</v>
      </c>
      <c r="AM8" s="389">
        <v>0</v>
      </c>
      <c r="AN8" s="389">
        <v>0</v>
      </c>
      <c r="AO8" s="389">
        <v>0</v>
      </c>
      <c r="AP8" s="389">
        <v>0</v>
      </c>
      <c r="AQ8" s="389">
        <v>0</v>
      </c>
      <c r="AR8" s="389">
        <v>0</v>
      </c>
      <c r="AS8" s="389">
        <v>0</v>
      </c>
      <c r="AT8" s="389">
        <v>0</v>
      </c>
      <c r="AU8" s="389">
        <v>0</v>
      </c>
      <c r="AV8" s="389">
        <v>0</v>
      </c>
      <c r="AW8" s="389">
        <v>0</v>
      </c>
      <c r="AX8" s="389">
        <v>0</v>
      </c>
      <c r="AY8" s="389">
        <v>0</v>
      </c>
      <c r="AZ8" s="389">
        <v>0</v>
      </c>
      <c r="BA8" s="389">
        <v>0</v>
      </c>
      <c r="BB8" s="389">
        <v>0</v>
      </c>
      <c r="BC8" s="389">
        <v>0</v>
      </c>
      <c r="BD8" s="389">
        <v>0</v>
      </c>
      <c r="BE8" s="389">
        <v>0</v>
      </c>
      <c r="BF8" s="389">
        <v>0</v>
      </c>
      <c r="BG8" s="389">
        <v>0</v>
      </c>
      <c r="BH8" s="389">
        <v>0</v>
      </c>
      <c r="BI8" s="389">
        <v>0</v>
      </c>
      <c r="BJ8" s="389">
        <v>0</v>
      </c>
      <c r="BK8" s="389">
        <v>0</v>
      </c>
      <c r="BL8" s="389">
        <v>0</v>
      </c>
      <c r="BM8" s="389">
        <v>0</v>
      </c>
      <c r="BN8" s="389">
        <v>0</v>
      </c>
      <c r="BO8" s="384">
        <v>0</v>
      </c>
    </row>
    <row r="9" spans="1:67" x14ac:dyDescent="0.25">
      <c r="A9" s="409"/>
      <c r="B9" s="411"/>
      <c r="C9" s="412">
        <f t="shared" ref="C9" si="0">SUM(30+B9)</f>
        <v>30</v>
      </c>
      <c r="D9" s="411"/>
      <c r="E9" s="413">
        <f t="shared" ref="E9:E11" si="1">SUM(C9+D9)</f>
        <v>30</v>
      </c>
      <c r="F9" s="413">
        <f>SUM(Januar!B7+Februar!B7+März!B7+April!B7+Juni!B7+Juli!B7+August!B7+September!B7+Oktober!B7+November!B7+Dezember!B7)</f>
        <v>0</v>
      </c>
      <c r="G9" s="413">
        <f t="shared" ref="G9:G11" si="2">E9-F9</f>
        <v>30</v>
      </c>
      <c r="H9" s="389">
        <v>0</v>
      </c>
      <c r="I9" s="389">
        <v>0</v>
      </c>
      <c r="J9" s="389">
        <v>0</v>
      </c>
      <c r="K9" s="389">
        <v>0</v>
      </c>
      <c r="L9" s="389">
        <v>0</v>
      </c>
      <c r="M9" s="389">
        <v>0</v>
      </c>
      <c r="N9" s="389">
        <v>0</v>
      </c>
      <c r="O9" s="389">
        <v>0</v>
      </c>
      <c r="P9" s="389">
        <v>0</v>
      </c>
      <c r="Q9" s="389">
        <v>0</v>
      </c>
      <c r="R9" s="389">
        <v>0</v>
      </c>
      <c r="S9" s="389">
        <v>0</v>
      </c>
      <c r="T9" s="389">
        <v>0</v>
      </c>
      <c r="U9" s="389">
        <v>0</v>
      </c>
      <c r="V9" s="389">
        <v>0</v>
      </c>
      <c r="W9" s="389">
        <v>0</v>
      </c>
      <c r="X9" s="389">
        <v>0</v>
      </c>
      <c r="Y9" s="389">
        <v>0</v>
      </c>
      <c r="Z9" s="389">
        <v>0</v>
      </c>
      <c r="AA9" s="389">
        <v>0</v>
      </c>
      <c r="AB9" s="389">
        <v>0</v>
      </c>
      <c r="AC9" s="389">
        <v>0</v>
      </c>
      <c r="AD9" s="389">
        <v>0</v>
      </c>
      <c r="AE9" s="389">
        <v>0</v>
      </c>
      <c r="AF9" s="389">
        <v>0</v>
      </c>
      <c r="AG9" s="389">
        <v>0</v>
      </c>
      <c r="AH9" s="389">
        <v>0</v>
      </c>
      <c r="AI9" s="389">
        <v>0</v>
      </c>
      <c r="AJ9" s="389">
        <v>0</v>
      </c>
      <c r="AK9" s="389">
        <v>0</v>
      </c>
      <c r="AL9" s="389">
        <v>0</v>
      </c>
      <c r="AM9" s="389">
        <v>0</v>
      </c>
      <c r="AN9" s="389">
        <v>0</v>
      </c>
      <c r="AO9" s="389">
        <v>0</v>
      </c>
      <c r="AP9" s="389">
        <v>0</v>
      </c>
      <c r="AQ9" s="389">
        <v>0</v>
      </c>
      <c r="AR9" s="389">
        <v>0</v>
      </c>
      <c r="AS9" s="389">
        <v>0</v>
      </c>
      <c r="AT9" s="389">
        <v>0</v>
      </c>
      <c r="AU9" s="389">
        <v>0</v>
      </c>
      <c r="AV9" s="389">
        <v>0</v>
      </c>
      <c r="AW9" s="389">
        <v>0</v>
      </c>
      <c r="AX9" s="389">
        <v>0</v>
      </c>
      <c r="AY9" s="389">
        <v>0</v>
      </c>
      <c r="AZ9" s="389">
        <v>0</v>
      </c>
      <c r="BA9" s="389">
        <v>0</v>
      </c>
      <c r="BB9" s="389">
        <v>0</v>
      </c>
      <c r="BC9" s="389">
        <v>0</v>
      </c>
      <c r="BD9" s="389">
        <v>0</v>
      </c>
      <c r="BE9" s="389">
        <v>0</v>
      </c>
      <c r="BF9" s="389">
        <v>0</v>
      </c>
      <c r="BG9" s="389">
        <v>0</v>
      </c>
      <c r="BH9" s="389">
        <v>0</v>
      </c>
      <c r="BI9" s="389">
        <v>0</v>
      </c>
      <c r="BJ9" s="389">
        <v>0</v>
      </c>
      <c r="BK9" s="389">
        <v>0</v>
      </c>
      <c r="BL9" s="389">
        <v>0</v>
      </c>
      <c r="BM9" s="389">
        <v>0</v>
      </c>
      <c r="BN9" s="389">
        <v>0</v>
      </c>
      <c r="BO9" s="384">
        <v>0</v>
      </c>
    </row>
    <row r="10" spans="1:67" x14ac:dyDescent="0.25">
      <c r="A10" s="409"/>
      <c r="B10" s="411"/>
      <c r="C10" s="412">
        <v>25</v>
      </c>
      <c r="D10" s="411"/>
      <c r="E10" s="413">
        <f t="shared" si="1"/>
        <v>25</v>
      </c>
      <c r="F10" s="413">
        <f>SUM(Januar!B8+Februar!B8+März!B8+April!B8+Juni!B8+Juli!B8+August!B8+September!B8+Oktober!B8+November!B8+Dezember!B8)</f>
        <v>0</v>
      </c>
      <c r="G10" s="413">
        <f t="shared" si="2"/>
        <v>25</v>
      </c>
      <c r="H10" s="389">
        <v>0</v>
      </c>
      <c r="I10" s="389">
        <v>0</v>
      </c>
      <c r="J10" s="389">
        <v>0</v>
      </c>
      <c r="K10" s="389">
        <v>0</v>
      </c>
      <c r="L10" s="389">
        <v>0</v>
      </c>
      <c r="M10" s="389">
        <v>0</v>
      </c>
      <c r="N10" s="389">
        <v>0</v>
      </c>
      <c r="O10" s="389">
        <v>0</v>
      </c>
      <c r="P10" s="389">
        <v>0</v>
      </c>
      <c r="Q10" s="389">
        <v>0</v>
      </c>
      <c r="R10" s="389">
        <v>0</v>
      </c>
      <c r="S10" s="389">
        <v>0</v>
      </c>
      <c r="T10" s="389">
        <v>0</v>
      </c>
      <c r="U10" s="389">
        <v>0</v>
      </c>
      <c r="V10" s="389">
        <v>0</v>
      </c>
      <c r="W10" s="389">
        <v>0</v>
      </c>
      <c r="X10" s="389">
        <v>0</v>
      </c>
      <c r="Y10" s="389">
        <v>0</v>
      </c>
      <c r="Z10" s="389">
        <v>0</v>
      </c>
      <c r="AA10" s="389">
        <v>0</v>
      </c>
      <c r="AB10" s="389">
        <v>0</v>
      </c>
      <c r="AC10" s="389">
        <v>0</v>
      </c>
      <c r="AD10" s="389">
        <v>0</v>
      </c>
      <c r="AE10" s="389">
        <v>0</v>
      </c>
      <c r="AF10" s="389">
        <v>0</v>
      </c>
      <c r="AG10" s="389">
        <v>0</v>
      </c>
      <c r="AH10" s="389">
        <v>0</v>
      </c>
      <c r="AI10" s="389">
        <v>0</v>
      </c>
      <c r="AJ10" s="389">
        <v>0</v>
      </c>
      <c r="AK10" s="389">
        <v>0</v>
      </c>
      <c r="AL10" s="389">
        <v>0</v>
      </c>
      <c r="AM10" s="389">
        <v>0</v>
      </c>
      <c r="AN10" s="389">
        <v>0</v>
      </c>
      <c r="AO10" s="389">
        <v>0</v>
      </c>
      <c r="AP10" s="389">
        <v>0</v>
      </c>
      <c r="AQ10" s="389">
        <v>0</v>
      </c>
      <c r="AR10" s="389">
        <v>0</v>
      </c>
      <c r="AS10" s="389">
        <v>0</v>
      </c>
      <c r="AT10" s="389">
        <v>0</v>
      </c>
      <c r="AU10" s="389">
        <v>0</v>
      </c>
      <c r="AV10" s="389">
        <v>0</v>
      </c>
      <c r="AW10" s="389">
        <v>0</v>
      </c>
      <c r="AX10" s="389">
        <v>0</v>
      </c>
      <c r="AY10" s="389">
        <v>0</v>
      </c>
      <c r="AZ10" s="389">
        <v>0</v>
      </c>
      <c r="BA10" s="389">
        <v>0</v>
      </c>
      <c r="BB10" s="389">
        <v>0</v>
      </c>
      <c r="BC10" s="389">
        <v>0</v>
      </c>
      <c r="BD10" s="389">
        <v>0</v>
      </c>
      <c r="BE10" s="389">
        <v>0</v>
      </c>
      <c r="BF10" s="389">
        <v>0</v>
      </c>
      <c r="BG10" s="389">
        <v>0</v>
      </c>
      <c r="BH10" s="389">
        <v>0</v>
      </c>
      <c r="BI10" s="389">
        <v>0</v>
      </c>
      <c r="BJ10" s="389">
        <v>0</v>
      </c>
      <c r="BK10" s="389">
        <v>0</v>
      </c>
      <c r="BL10" s="389">
        <v>0</v>
      </c>
      <c r="BM10" s="389">
        <v>0</v>
      </c>
      <c r="BN10" s="389">
        <v>0</v>
      </c>
      <c r="BO10" s="384">
        <v>0</v>
      </c>
    </row>
    <row r="11" spans="1:67" x14ac:dyDescent="0.25">
      <c r="A11" s="408"/>
      <c r="B11" s="411"/>
      <c r="C11" s="412">
        <v>24</v>
      </c>
      <c r="D11" s="411"/>
      <c r="E11" s="413">
        <f t="shared" si="1"/>
        <v>24</v>
      </c>
      <c r="F11" s="413">
        <f>SUM(Januar!B9+Februar!B9+März!B9+April!B9+Juni!B9+Juli!B9+August!B9+September!B9+Oktober!B9+November!B9+Dezember!B9)</f>
        <v>24</v>
      </c>
      <c r="G11" s="413">
        <f t="shared" si="2"/>
        <v>0</v>
      </c>
      <c r="H11" s="389">
        <v>0</v>
      </c>
      <c r="I11" s="389">
        <v>0</v>
      </c>
      <c r="J11" s="389">
        <v>0</v>
      </c>
      <c r="K11" s="389">
        <v>0</v>
      </c>
      <c r="L11" s="389">
        <v>0</v>
      </c>
      <c r="M11" s="389">
        <v>0</v>
      </c>
      <c r="N11" s="389">
        <v>0</v>
      </c>
      <c r="O11" s="389">
        <v>0</v>
      </c>
      <c r="P11" s="389">
        <v>0</v>
      </c>
      <c r="Q11" s="389">
        <v>0</v>
      </c>
      <c r="R11" s="389">
        <v>0</v>
      </c>
      <c r="S11" s="389">
        <v>0</v>
      </c>
      <c r="T11" s="389">
        <v>0</v>
      </c>
      <c r="U11" s="389">
        <v>0</v>
      </c>
      <c r="V11" s="389">
        <v>0</v>
      </c>
      <c r="W11" s="389">
        <v>0</v>
      </c>
      <c r="X11" s="389">
        <v>0</v>
      </c>
      <c r="Y11" s="389">
        <v>0</v>
      </c>
      <c r="Z11" s="389">
        <v>0</v>
      </c>
      <c r="AA11" s="389">
        <v>0</v>
      </c>
      <c r="AB11" s="389">
        <v>0</v>
      </c>
      <c r="AC11" s="389">
        <v>0</v>
      </c>
      <c r="AD11" s="389">
        <v>0</v>
      </c>
      <c r="AE11" s="389">
        <v>0</v>
      </c>
      <c r="AF11" s="389">
        <v>0</v>
      </c>
      <c r="AG11" s="389">
        <v>0</v>
      </c>
      <c r="AH11" s="389">
        <v>0</v>
      </c>
      <c r="AI11" s="389">
        <v>0</v>
      </c>
      <c r="AJ11" s="389">
        <v>0</v>
      </c>
      <c r="AK11" s="389">
        <v>0</v>
      </c>
      <c r="AL11" s="389">
        <v>0</v>
      </c>
      <c r="AM11" s="389">
        <v>0</v>
      </c>
      <c r="AN11" s="389">
        <v>0</v>
      </c>
      <c r="AO11" s="389">
        <v>0</v>
      </c>
      <c r="AP11" s="389">
        <v>0</v>
      </c>
      <c r="AQ11" s="389">
        <v>0</v>
      </c>
      <c r="AR11" s="389">
        <v>0</v>
      </c>
      <c r="AS11" s="389">
        <v>5</v>
      </c>
      <c r="AT11" s="389">
        <v>5</v>
      </c>
      <c r="AU11" s="389">
        <v>2</v>
      </c>
      <c r="AV11" s="389">
        <v>3</v>
      </c>
      <c r="AW11" s="389">
        <v>0</v>
      </c>
      <c r="AX11" s="389">
        <v>0</v>
      </c>
      <c r="AY11" s="389">
        <v>0</v>
      </c>
      <c r="AZ11" s="389">
        <v>0</v>
      </c>
      <c r="BA11" s="389">
        <v>4</v>
      </c>
      <c r="BB11" s="389">
        <v>5</v>
      </c>
      <c r="BC11" s="389">
        <v>0</v>
      </c>
      <c r="BD11" s="389">
        <v>0</v>
      </c>
      <c r="BE11" s="389">
        <v>0</v>
      </c>
      <c r="BF11" s="389">
        <v>0</v>
      </c>
      <c r="BG11" s="389">
        <v>0</v>
      </c>
      <c r="BH11" s="389">
        <v>0</v>
      </c>
      <c r="BI11" s="389">
        <v>0</v>
      </c>
      <c r="BJ11" s="389">
        <v>0</v>
      </c>
      <c r="BK11" s="389">
        <v>0</v>
      </c>
      <c r="BL11" s="389">
        <v>0</v>
      </c>
      <c r="BM11" s="389">
        <v>0</v>
      </c>
      <c r="BN11" s="389">
        <v>0</v>
      </c>
      <c r="BO11" s="384">
        <v>0</v>
      </c>
    </row>
    <row r="12" spans="1:67" x14ac:dyDescent="0.25">
      <c r="A12" s="392"/>
      <c r="B12" s="392"/>
      <c r="C12" s="392"/>
      <c r="D12" s="392"/>
      <c r="E12" s="393"/>
      <c r="F12" s="392"/>
      <c r="G12" s="393"/>
      <c r="H12" s="381"/>
      <c r="I12" s="381"/>
      <c r="J12" s="381"/>
      <c r="K12" s="381"/>
      <c r="L12" s="381"/>
      <c r="M12" s="381"/>
      <c r="N12" s="381"/>
      <c r="O12" s="381"/>
      <c r="P12" s="381"/>
      <c r="Q12" s="381"/>
      <c r="R12" s="381"/>
      <c r="S12" s="381"/>
      <c r="T12" s="381"/>
      <c r="U12" s="381"/>
      <c r="V12" s="381"/>
      <c r="W12" s="381"/>
      <c r="X12" s="381"/>
      <c r="Y12" s="381"/>
      <c r="Z12" s="381"/>
      <c r="AA12" s="381"/>
      <c r="AB12" s="381"/>
      <c r="AC12" s="381"/>
      <c r="AD12" s="381"/>
      <c r="AE12" s="381"/>
      <c r="AF12" s="381"/>
      <c r="AG12" s="381"/>
      <c r="AH12" s="381"/>
      <c r="AI12" s="381"/>
      <c r="AJ12" s="381"/>
      <c r="AK12" s="381"/>
      <c r="AL12" s="381"/>
      <c r="AM12" s="381"/>
      <c r="AN12" s="381"/>
      <c r="AO12" s="381"/>
      <c r="AP12" s="381"/>
      <c r="AQ12" s="381"/>
      <c r="AR12" s="381"/>
      <c r="AS12" s="381"/>
      <c r="AT12" s="381"/>
      <c r="AU12" s="381"/>
      <c r="AV12" s="381"/>
      <c r="AW12" s="400"/>
      <c r="AX12" s="406"/>
      <c r="AY12" s="381"/>
      <c r="AZ12" s="381"/>
      <c r="BA12" s="381"/>
      <c r="BB12" s="381"/>
      <c r="BC12" s="381"/>
      <c r="BD12" s="381"/>
      <c r="BE12" s="381"/>
      <c r="BF12" s="381"/>
      <c r="BG12" s="381"/>
      <c r="BH12" s="381"/>
      <c r="BI12" s="381"/>
      <c r="BJ12" s="381"/>
      <c r="BK12" s="381"/>
      <c r="BL12" s="381"/>
      <c r="BM12" s="381"/>
      <c r="BN12" s="381"/>
      <c r="BO12" s="384"/>
    </row>
    <row r="13" spans="1:67" x14ac:dyDescent="0.25">
      <c r="A13" s="392"/>
      <c r="B13" s="394"/>
      <c r="C13" s="394"/>
      <c r="D13" s="394"/>
      <c r="E13" s="395"/>
      <c r="F13" s="394"/>
      <c r="G13" s="395"/>
      <c r="H13" s="388"/>
      <c r="I13" s="388"/>
      <c r="J13" s="388"/>
      <c r="K13" s="388"/>
      <c r="L13" s="388"/>
      <c r="M13" s="388"/>
      <c r="N13" s="388"/>
      <c r="O13" s="388"/>
      <c r="P13" s="388"/>
      <c r="Q13" s="388"/>
      <c r="R13" s="388"/>
      <c r="S13" s="388"/>
      <c r="T13" s="388"/>
      <c r="U13" s="388"/>
      <c r="V13" s="388"/>
      <c r="W13" s="388"/>
      <c r="X13" s="388"/>
      <c r="Y13" s="388"/>
      <c r="Z13" s="388"/>
      <c r="AA13" s="388"/>
      <c r="AB13" s="388"/>
      <c r="AC13" s="388"/>
      <c r="AD13" s="388"/>
      <c r="AE13" s="388"/>
      <c r="AF13" s="388"/>
      <c r="AG13" s="388"/>
      <c r="AH13" s="388"/>
      <c r="AI13" s="388"/>
      <c r="AJ13" s="388"/>
      <c r="AK13" s="388"/>
      <c r="AL13" s="388"/>
      <c r="AM13" s="388"/>
      <c r="AN13" s="388"/>
      <c r="AO13" s="388"/>
      <c r="AP13" s="388"/>
      <c r="AQ13" s="388"/>
      <c r="AR13" s="388"/>
      <c r="AS13" s="388"/>
      <c r="AT13" s="388"/>
      <c r="AU13" s="388"/>
      <c r="AV13" s="388"/>
      <c r="AW13" s="407"/>
      <c r="AX13" s="388"/>
      <c r="AY13" s="388"/>
      <c r="AZ13" s="388"/>
      <c r="BA13" s="388"/>
      <c r="BB13" s="388"/>
      <c r="BC13" s="388"/>
      <c r="BD13" s="388"/>
      <c r="BE13" s="388"/>
      <c r="BF13" s="388"/>
      <c r="BG13" s="388"/>
      <c r="BH13" s="388"/>
      <c r="BI13" s="388"/>
      <c r="BJ13" s="388"/>
      <c r="BK13" s="388"/>
      <c r="BL13" s="388"/>
      <c r="BM13" s="388"/>
      <c r="BN13" s="388"/>
      <c r="BO13" s="384"/>
    </row>
    <row r="14" spans="1:67" x14ac:dyDescent="0.25">
      <c r="A14" s="394"/>
      <c r="B14" s="392"/>
      <c r="C14" s="392"/>
      <c r="D14" s="392"/>
      <c r="E14" s="393"/>
      <c r="F14" s="392"/>
      <c r="G14" s="393"/>
      <c r="H14" s="381"/>
      <c r="I14" s="381"/>
      <c r="J14" s="381"/>
      <c r="K14" s="381"/>
      <c r="L14" s="381"/>
      <c r="M14" s="381"/>
      <c r="N14" s="381"/>
      <c r="O14" s="381"/>
      <c r="P14" s="381"/>
      <c r="Q14" s="381"/>
      <c r="R14" s="381"/>
      <c r="S14" s="381"/>
      <c r="T14" s="381"/>
      <c r="U14" s="381"/>
      <c r="V14" s="381"/>
      <c r="W14" s="381"/>
      <c r="X14" s="381"/>
      <c r="Y14" s="381"/>
      <c r="Z14" s="381"/>
      <c r="AA14" s="381"/>
      <c r="AB14" s="381"/>
      <c r="AC14" s="381"/>
      <c r="AD14" s="381"/>
      <c r="AE14" s="381"/>
      <c r="AF14" s="381"/>
      <c r="AG14" s="381"/>
      <c r="AH14" s="381"/>
      <c r="AI14" s="381"/>
      <c r="AJ14" s="381"/>
      <c r="AK14" s="381"/>
      <c r="AL14" s="381"/>
      <c r="AM14" s="381"/>
      <c r="AN14" s="381"/>
      <c r="AO14" s="381"/>
      <c r="AP14" s="381"/>
      <c r="AQ14" s="381"/>
      <c r="AR14" s="381"/>
      <c r="AS14" s="381"/>
      <c r="AT14" s="381"/>
      <c r="AU14" s="381"/>
      <c r="AV14" s="381"/>
      <c r="AW14" s="381"/>
      <c r="AX14" s="381"/>
      <c r="AY14" s="381"/>
      <c r="AZ14" s="381"/>
      <c r="BA14" s="381"/>
      <c r="BB14" s="381"/>
      <c r="BC14" s="381"/>
      <c r="BD14" s="381"/>
      <c r="BE14" s="381"/>
      <c r="BF14" s="381"/>
      <c r="BG14" s="381"/>
      <c r="BH14" s="381"/>
      <c r="BI14" s="381"/>
      <c r="BJ14" s="381"/>
      <c r="BK14" s="381"/>
      <c r="BL14" s="381"/>
      <c r="BM14" s="381"/>
      <c r="BN14" s="381"/>
      <c r="BO14" s="384"/>
    </row>
    <row r="15" spans="1:67" x14ac:dyDescent="0.25">
      <c r="A15" s="392"/>
      <c r="B15" s="392"/>
      <c r="C15" s="392"/>
      <c r="D15" s="392"/>
      <c r="E15" s="393"/>
      <c r="F15" s="392"/>
      <c r="G15" s="393"/>
      <c r="H15" s="381"/>
      <c r="I15" s="381"/>
      <c r="J15" s="381"/>
      <c r="K15" s="381"/>
      <c r="L15" s="381"/>
      <c r="M15" s="381"/>
      <c r="N15" s="381"/>
      <c r="O15" s="381"/>
      <c r="P15" s="381"/>
      <c r="Q15" s="381"/>
      <c r="R15" s="381"/>
      <c r="S15" s="381"/>
      <c r="T15" s="381"/>
      <c r="U15" s="381"/>
      <c r="V15" s="381"/>
      <c r="W15" s="381"/>
      <c r="X15" s="381"/>
      <c r="Y15" s="381"/>
      <c r="Z15" s="381"/>
      <c r="AA15" s="381"/>
      <c r="AB15" s="381"/>
      <c r="AC15" s="381"/>
      <c r="AD15" s="381"/>
      <c r="AE15" s="381"/>
      <c r="AF15" s="381"/>
      <c r="AG15" s="381"/>
      <c r="AH15" s="381"/>
      <c r="AI15" s="381"/>
      <c r="AJ15" s="381"/>
      <c r="AK15" s="381"/>
      <c r="AL15" s="381"/>
      <c r="AM15" s="381"/>
      <c r="AN15" s="381"/>
      <c r="AO15" s="381"/>
      <c r="AP15" s="381"/>
      <c r="AQ15" s="381"/>
      <c r="AR15" s="381"/>
      <c r="AS15" s="381"/>
      <c r="AT15" s="381"/>
      <c r="AU15" s="381"/>
      <c r="AV15" s="381"/>
      <c r="AW15" s="381"/>
      <c r="AX15" s="381"/>
      <c r="AY15" s="381"/>
      <c r="AZ15" s="381"/>
      <c r="BA15" s="381"/>
      <c r="BB15" s="381"/>
      <c r="BC15" s="381"/>
      <c r="BD15" s="381"/>
      <c r="BE15" s="381"/>
      <c r="BF15" s="381"/>
      <c r="BG15" s="381"/>
      <c r="BH15" s="381"/>
      <c r="BI15" s="381"/>
      <c r="BJ15" s="381"/>
      <c r="BK15" s="381"/>
      <c r="BL15" s="381"/>
      <c r="BM15" s="381"/>
      <c r="BN15" s="381"/>
      <c r="BO15" s="384"/>
    </row>
    <row r="16" spans="1:67" x14ac:dyDescent="0.25">
      <c r="A16" s="392"/>
      <c r="B16" s="394"/>
      <c r="C16" s="394"/>
      <c r="D16" s="394"/>
      <c r="E16" s="395"/>
      <c r="F16" s="394"/>
      <c r="G16" s="395"/>
      <c r="H16" s="388"/>
      <c r="I16" s="388"/>
      <c r="J16" s="388"/>
      <c r="K16" s="388"/>
      <c r="L16" s="388"/>
      <c r="M16" s="388"/>
      <c r="N16" s="388"/>
      <c r="O16" s="388"/>
      <c r="P16" s="388"/>
      <c r="Q16" s="388"/>
      <c r="R16" s="388"/>
      <c r="S16" s="388"/>
      <c r="T16" s="388"/>
      <c r="U16" s="388"/>
      <c r="V16" s="388"/>
      <c r="W16" s="388"/>
      <c r="X16" s="388"/>
      <c r="Y16" s="388"/>
      <c r="Z16" s="388"/>
      <c r="AA16" s="388"/>
      <c r="AB16" s="388"/>
      <c r="AC16" s="388"/>
      <c r="AD16" s="388"/>
      <c r="AE16" s="388"/>
      <c r="AF16" s="388"/>
      <c r="AG16" s="388"/>
      <c r="AH16" s="388"/>
      <c r="AI16" s="388"/>
      <c r="AJ16" s="388"/>
      <c r="AK16" s="388"/>
      <c r="AL16" s="388"/>
      <c r="AM16" s="388"/>
      <c r="AN16" s="388"/>
      <c r="AO16" s="388"/>
      <c r="AP16" s="388"/>
      <c r="AQ16" s="388"/>
      <c r="AR16" s="388"/>
      <c r="AS16" s="388"/>
      <c r="AT16" s="388"/>
      <c r="AU16" s="388"/>
      <c r="AV16" s="388"/>
      <c r="AW16" s="388"/>
      <c r="AX16" s="388"/>
      <c r="AY16" s="388"/>
      <c r="AZ16" s="388"/>
      <c r="BA16" s="388"/>
      <c r="BB16" s="388"/>
      <c r="BC16" s="388"/>
      <c r="BD16" s="388"/>
      <c r="BE16" s="388"/>
      <c r="BF16" s="388"/>
      <c r="BG16" s="388"/>
      <c r="BH16" s="388"/>
      <c r="BI16" s="388"/>
      <c r="BJ16" s="388"/>
      <c r="BK16" s="388"/>
      <c r="BL16" s="388"/>
      <c r="BM16" s="388"/>
      <c r="BN16" s="388"/>
      <c r="BO16" s="384"/>
    </row>
    <row r="17" spans="1:67" x14ac:dyDescent="0.25">
      <c r="A17" s="394"/>
      <c r="B17" s="392"/>
      <c r="C17" s="392"/>
      <c r="D17" s="392"/>
      <c r="E17" s="393"/>
      <c r="F17" s="392"/>
      <c r="G17" s="393"/>
      <c r="H17" s="381"/>
      <c r="I17" s="381"/>
      <c r="J17" s="381"/>
      <c r="K17" s="381"/>
      <c r="L17" s="381"/>
      <c r="M17" s="381"/>
      <c r="N17" s="381"/>
      <c r="O17" s="381"/>
      <c r="P17" s="381"/>
      <c r="Q17" s="381"/>
      <c r="R17" s="381"/>
      <c r="S17" s="381"/>
      <c r="T17" s="381"/>
      <c r="U17" s="381"/>
      <c r="V17" s="381"/>
      <c r="W17" s="381"/>
      <c r="X17" s="381"/>
      <c r="Y17" s="381"/>
      <c r="Z17" s="381"/>
      <c r="AA17" s="381"/>
      <c r="AB17" s="381"/>
      <c r="AC17" s="381"/>
      <c r="AD17" s="381"/>
      <c r="AE17" s="381"/>
      <c r="AF17" s="381"/>
      <c r="AG17" s="381"/>
      <c r="AH17" s="381"/>
      <c r="AI17" s="381"/>
      <c r="AJ17" s="381"/>
      <c r="AK17" s="381"/>
      <c r="AL17" s="381"/>
      <c r="AM17" s="381"/>
      <c r="AN17" s="381"/>
      <c r="AO17" s="381"/>
      <c r="AP17" s="381"/>
      <c r="AQ17" s="381"/>
      <c r="AR17" s="381"/>
      <c r="AS17" s="381"/>
      <c r="AT17" s="381"/>
      <c r="AU17" s="381"/>
      <c r="AV17" s="381"/>
      <c r="AW17" s="381"/>
      <c r="AX17" s="381"/>
      <c r="AY17" s="381"/>
      <c r="AZ17" s="381"/>
      <c r="BA17" s="381"/>
      <c r="BB17" s="381"/>
      <c r="BC17" s="381"/>
      <c r="BD17" s="381"/>
      <c r="BE17" s="381"/>
      <c r="BF17" s="381"/>
      <c r="BG17" s="381"/>
      <c r="BH17" s="381"/>
      <c r="BI17" s="381"/>
      <c r="BJ17" s="381"/>
      <c r="BK17" s="381"/>
      <c r="BL17" s="381"/>
      <c r="BM17" s="381"/>
      <c r="BN17" s="381"/>
      <c r="BO17" s="384"/>
    </row>
    <row r="18" spans="1:67" x14ac:dyDescent="0.25">
      <c r="A18" s="392"/>
      <c r="B18" s="392"/>
      <c r="C18" s="392"/>
      <c r="D18" s="392"/>
      <c r="E18" s="393"/>
      <c r="F18" s="392"/>
      <c r="G18" s="393"/>
      <c r="H18" s="381"/>
      <c r="I18" s="381"/>
      <c r="J18" s="381"/>
      <c r="K18" s="381"/>
      <c r="L18" s="381"/>
      <c r="M18" s="381"/>
      <c r="N18" s="381"/>
      <c r="O18" s="381"/>
      <c r="P18" s="381"/>
      <c r="Q18" s="381"/>
      <c r="R18" s="381"/>
      <c r="S18" s="381"/>
      <c r="T18" s="381"/>
      <c r="U18" s="381"/>
      <c r="V18" s="381"/>
      <c r="W18" s="381"/>
      <c r="X18" s="381"/>
      <c r="Y18" s="381"/>
      <c r="Z18" s="381"/>
      <c r="AA18" s="381"/>
      <c r="AB18" s="381"/>
      <c r="AC18" s="381"/>
      <c r="AD18" s="381"/>
      <c r="AE18" s="381"/>
      <c r="AF18" s="381"/>
      <c r="AG18" s="381"/>
      <c r="AH18" s="381"/>
      <c r="AI18" s="381"/>
      <c r="AJ18" s="381"/>
      <c r="AK18" s="381"/>
      <c r="AL18" s="381"/>
      <c r="AM18" s="381"/>
      <c r="AN18" s="381"/>
      <c r="AO18" s="381"/>
      <c r="AP18" s="381"/>
      <c r="AQ18" s="381"/>
      <c r="AR18" s="381"/>
      <c r="AS18" s="381"/>
      <c r="AT18" s="381"/>
      <c r="AU18" s="381"/>
      <c r="AV18" s="381"/>
      <c r="AW18" s="381"/>
      <c r="AX18" s="381"/>
      <c r="AY18" s="381"/>
      <c r="AZ18" s="381"/>
      <c r="BA18" s="381"/>
      <c r="BB18" s="381"/>
      <c r="BC18" s="381"/>
      <c r="BD18" s="381"/>
      <c r="BE18" s="381"/>
      <c r="BF18" s="381"/>
      <c r="BG18" s="381"/>
      <c r="BH18" s="381"/>
      <c r="BI18" s="381"/>
      <c r="BJ18" s="381"/>
      <c r="BK18" s="381"/>
      <c r="BL18" s="381"/>
      <c r="BM18" s="381"/>
      <c r="BN18" s="381"/>
      <c r="BO18" s="384"/>
    </row>
    <row r="19" spans="1:67" x14ac:dyDescent="0.25">
      <c r="A19" s="392"/>
      <c r="B19" s="396"/>
      <c r="C19" s="396"/>
      <c r="D19" s="396"/>
      <c r="E19" s="397"/>
      <c r="F19" s="396"/>
      <c r="G19" s="397"/>
      <c r="H19" s="382"/>
      <c r="I19" s="382"/>
      <c r="J19" s="382"/>
      <c r="K19" s="382"/>
      <c r="L19" s="382"/>
      <c r="M19" s="382"/>
      <c r="N19" s="382"/>
      <c r="O19" s="382"/>
      <c r="P19" s="382"/>
      <c r="Q19" s="382"/>
      <c r="R19" s="382"/>
      <c r="S19" s="382"/>
      <c r="T19" s="382"/>
      <c r="U19" s="382"/>
      <c r="V19" s="382"/>
      <c r="W19" s="382"/>
      <c r="X19" s="382"/>
      <c r="Y19" s="382"/>
      <c r="Z19" s="382"/>
      <c r="AA19" s="382"/>
      <c r="AB19" s="382"/>
      <c r="AC19" s="382"/>
      <c r="AD19" s="382"/>
      <c r="AE19" s="382"/>
      <c r="AF19" s="382"/>
      <c r="AG19" s="382"/>
      <c r="AH19" s="382"/>
      <c r="AI19" s="382"/>
      <c r="AJ19" s="382"/>
      <c r="AK19" s="382"/>
      <c r="AL19" s="382"/>
      <c r="AM19" s="382"/>
      <c r="AN19" s="382"/>
      <c r="AO19" s="382"/>
      <c r="AP19" s="382"/>
      <c r="AQ19" s="382"/>
      <c r="AR19" s="382"/>
      <c r="AS19" s="382"/>
      <c r="AT19" s="382"/>
      <c r="AU19" s="382"/>
      <c r="AV19" s="382"/>
      <c r="AW19" s="382"/>
      <c r="AX19" s="382"/>
      <c r="AY19" s="382"/>
      <c r="AZ19" s="382"/>
      <c r="BA19" s="382"/>
      <c r="BB19" s="382"/>
      <c r="BC19" s="382"/>
      <c r="BD19" s="382"/>
      <c r="BE19" s="382"/>
      <c r="BF19" s="382"/>
      <c r="BG19" s="382"/>
      <c r="BH19" s="382"/>
      <c r="BI19" s="382"/>
      <c r="BJ19" s="382"/>
      <c r="BK19" s="382"/>
      <c r="BL19" s="382"/>
      <c r="BM19" s="382"/>
      <c r="BN19" s="382"/>
      <c r="BO19" s="385"/>
    </row>
    <row r="20" spans="1:67" x14ac:dyDescent="0.25">
      <c r="A20" s="364"/>
      <c r="B20" s="365"/>
      <c r="C20" s="365"/>
      <c r="D20" s="365"/>
      <c r="E20" s="365"/>
      <c r="F20" s="365"/>
      <c r="G20" s="365"/>
      <c r="H20" s="366"/>
      <c r="I20" s="363"/>
      <c r="J20" s="363"/>
      <c r="K20" s="363"/>
      <c r="L20" s="363"/>
      <c r="M20" s="363"/>
      <c r="N20" s="363"/>
      <c r="O20" s="363"/>
      <c r="P20" s="363"/>
      <c r="Q20" s="363"/>
      <c r="R20" s="363"/>
      <c r="S20" s="363"/>
      <c r="T20" s="363"/>
      <c r="U20" s="363"/>
      <c r="V20" s="363"/>
      <c r="W20" s="363"/>
      <c r="X20" s="363"/>
      <c r="Y20" s="363"/>
      <c r="Z20" s="363"/>
      <c r="AA20" s="363"/>
      <c r="AB20" s="363"/>
      <c r="AC20" s="363"/>
      <c r="AD20" s="363"/>
      <c r="AE20" s="363"/>
      <c r="AF20" s="363"/>
      <c r="AG20" s="363"/>
      <c r="AH20" s="363"/>
      <c r="AI20" s="363"/>
      <c r="AJ20" s="363"/>
      <c r="AK20" s="363"/>
      <c r="AL20" s="363"/>
      <c r="AM20" s="363"/>
      <c r="AN20" s="363"/>
      <c r="AO20" s="363"/>
      <c r="AP20" s="363"/>
      <c r="AQ20" s="363"/>
      <c r="AR20" s="363"/>
      <c r="AS20" s="363"/>
      <c r="AT20" s="363"/>
      <c r="AU20" s="363"/>
      <c r="AV20" s="363"/>
      <c r="AW20" s="363"/>
      <c r="AX20" s="363"/>
      <c r="AY20" s="363"/>
      <c r="AZ20" s="363"/>
      <c r="BA20" s="363"/>
      <c r="BB20" s="363"/>
      <c r="BC20" s="363"/>
      <c r="BD20" s="363"/>
      <c r="BE20" s="363"/>
      <c r="BF20" s="363"/>
      <c r="BG20" s="363"/>
      <c r="BH20" s="363"/>
      <c r="BI20" s="363"/>
      <c r="BJ20" s="363"/>
      <c r="BK20" s="363"/>
      <c r="BL20" s="363"/>
      <c r="BM20" s="363"/>
      <c r="BN20" s="363"/>
      <c r="BO20" s="363"/>
    </row>
    <row r="21" spans="1:67" x14ac:dyDescent="0.25">
      <c r="A21" s="364"/>
      <c r="B21" s="365"/>
      <c r="C21" s="365"/>
      <c r="D21" s="365"/>
      <c r="E21" s="365"/>
      <c r="F21" s="365"/>
      <c r="G21" s="365"/>
      <c r="H21" s="366"/>
      <c r="I21" s="363"/>
      <c r="J21" s="363"/>
      <c r="K21" s="363"/>
      <c r="L21" s="363"/>
      <c r="M21" s="363"/>
      <c r="N21" s="363"/>
      <c r="O21" s="363"/>
      <c r="P21" s="363"/>
      <c r="Q21" s="363"/>
      <c r="R21" s="363"/>
      <c r="S21" s="363"/>
      <c r="T21" s="363"/>
      <c r="U21" s="363"/>
      <c r="V21" s="363"/>
      <c r="W21" s="363"/>
      <c r="X21" s="363"/>
      <c r="Y21" s="363"/>
      <c r="Z21" s="363"/>
      <c r="AA21" s="363"/>
      <c r="AB21" s="363"/>
      <c r="AC21" s="363"/>
      <c r="AD21" s="363"/>
      <c r="AE21" s="363"/>
      <c r="AF21" s="363"/>
      <c r="AG21" s="363"/>
      <c r="AH21" s="363"/>
      <c r="AI21" s="363"/>
      <c r="AJ21" s="363"/>
      <c r="AK21" s="363"/>
      <c r="AL21" s="363"/>
      <c r="AM21" s="363"/>
      <c r="AN21" s="363"/>
      <c r="AO21" s="363"/>
      <c r="AP21" s="363"/>
      <c r="AQ21" s="363"/>
      <c r="AR21" s="363"/>
      <c r="AS21" s="363"/>
      <c r="AT21" s="363"/>
      <c r="AU21" s="363"/>
      <c r="AV21" s="363"/>
      <c r="AW21" s="363"/>
      <c r="AX21" s="363"/>
      <c r="AY21" s="363"/>
      <c r="AZ21" s="363"/>
      <c r="BA21" s="363"/>
      <c r="BB21" s="363"/>
      <c r="BC21" s="363"/>
      <c r="BD21" s="363"/>
      <c r="BE21" s="363"/>
      <c r="BF21" s="363"/>
      <c r="BG21" s="363"/>
      <c r="BH21" s="363"/>
      <c r="BI21" s="363"/>
      <c r="BJ21" s="363"/>
      <c r="BK21" s="363"/>
      <c r="BL21" s="363"/>
      <c r="BM21" s="363"/>
      <c r="BN21" s="363"/>
      <c r="BO21" s="363"/>
    </row>
    <row r="22" spans="1:67" x14ac:dyDescent="0.25">
      <c r="A22" s="364"/>
      <c r="B22" s="365"/>
      <c r="C22" s="365"/>
      <c r="D22" s="365"/>
      <c r="E22" s="365"/>
      <c r="F22" s="365"/>
      <c r="G22" s="365"/>
      <c r="H22" s="366"/>
      <c r="I22" s="363"/>
      <c r="J22" s="363"/>
      <c r="K22" s="363"/>
      <c r="L22" s="363"/>
      <c r="M22" s="363"/>
      <c r="N22" s="363"/>
      <c r="O22" s="363"/>
      <c r="P22" s="363"/>
      <c r="Q22" s="363"/>
      <c r="R22" s="363"/>
      <c r="S22" s="363"/>
      <c r="T22" s="363"/>
      <c r="U22" s="363"/>
      <c r="V22" s="363"/>
      <c r="W22" s="363"/>
      <c r="X22" s="363"/>
      <c r="Y22" s="363"/>
      <c r="Z22" s="363"/>
      <c r="AA22" s="363"/>
      <c r="AB22" s="363"/>
      <c r="AC22" s="363"/>
      <c r="AD22" s="363"/>
      <c r="AE22" s="363"/>
      <c r="AF22" s="363"/>
      <c r="AG22" s="363"/>
      <c r="AH22" s="363"/>
      <c r="AI22" s="363"/>
      <c r="AJ22" s="363"/>
      <c r="AK22" s="363"/>
      <c r="AL22" s="363"/>
      <c r="AM22" s="363"/>
      <c r="AN22" s="363"/>
      <c r="AO22" s="363"/>
      <c r="AP22" s="363"/>
      <c r="AQ22" s="363"/>
      <c r="AR22" s="363"/>
      <c r="AS22" s="363"/>
      <c r="AT22" s="363"/>
      <c r="AU22" s="363"/>
      <c r="AV22" s="363"/>
      <c r="AW22" s="363"/>
      <c r="AX22" s="363"/>
      <c r="AY22" s="363"/>
      <c r="AZ22" s="363"/>
      <c r="BA22" s="363"/>
      <c r="BB22" s="363"/>
      <c r="BC22" s="363"/>
      <c r="BD22" s="363"/>
      <c r="BE22" s="363"/>
      <c r="BF22" s="363"/>
      <c r="BG22" s="363"/>
      <c r="BH22" s="363"/>
      <c r="BI22" s="363"/>
      <c r="BJ22" s="363"/>
      <c r="BK22" s="363"/>
      <c r="BL22" s="363"/>
      <c r="BM22" s="363"/>
      <c r="BN22" s="363"/>
      <c r="BO22" s="363"/>
    </row>
    <row r="23" spans="1:67" x14ac:dyDescent="0.25">
      <c r="A23" s="364"/>
      <c r="B23" s="365"/>
      <c r="C23" s="365"/>
      <c r="D23" s="365"/>
      <c r="E23" s="365"/>
      <c r="F23" s="365"/>
      <c r="G23" s="365"/>
      <c r="H23" s="366"/>
      <c r="I23" s="363"/>
      <c r="J23" s="363"/>
      <c r="K23" s="363"/>
      <c r="L23" s="363"/>
      <c r="M23" s="363"/>
      <c r="N23" s="363"/>
      <c r="O23" s="363"/>
      <c r="P23" s="363"/>
      <c r="Q23" s="363"/>
      <c r="R23" s="363"/>
      <c r="S23" s="363"/>
      <c r="T23" s="363"/>
      <c r="U23" s="363"/>
      <c r="V23" s="363"/>
      <c r="W23" s="363"/>
      <c r="X23" s="363"/>
      <c r="Y23" s="363"/>
      <c r="Z23" s="363"/>
      <c r="AA23" s="363"/>
      <c r="AB23" s="363"/>
      <c r="AC23" s="363"/>
      <c r="AD23" s="363"/>
      <c r="AE23" s="363"/>
      <c r="AF23" s="363"/>
      <c r="AG23" s="363"/>
      <c r="AH23" s="363"/>
      <c r="AI23" s="363"/>
      <c r="AJ23" s="363"/>
      <c r="AK23" s="363"/>
      <c r="AL23" s="363"/>
      <c r="AM23" s="363"/>
      <c r="AN23" s="363"/>
      <c r="AO23" s="363"/>
      <c r="AP23" s="363"/>
      <c r="AQ23" s="363"/>
      <c r="AR23" s="363"/>
      <c r="AS23" s="363"/>
      <c r="AT23" s="363"/>
      <c r="AU23" s="363"/>
      <c r="AV23" s="363"/>
      <c r="AW23" s="363"/>
      <c r="AX23" s="363"/>
      <c r="AY23" s="363"/>
      <c r="AZ23" s="363"/>
      <c r="BA23" s="363"/>
      <c r="BB23" s="363"/>
      <c r="BC23" s="363"/>
      <c r="BD23" s="363"/>
      <c r="BE23" s="363"/>
      <c r="BF23" s="363"/>
      <c r="BG23" s="363"/>
      <c r="BH23" s="363"/>
      <c r="BI23" s="363"/>
      <c r="BJ23" s="363"/>
      <c r="BK23" s="363"/>
      <c r="BL23" s="363"/>
      <c r="BM23" s="363"/>
      <c r="BN23" s="363"/>
      <c r="BO23" s="363"/>
    </row>
    <row r="24" spans="1:67" x14ac:dyDescent="0.25">
      <c r="A24" s="364"/>
      <c r="B24" s="365"/>
      <c r="C24" s="365"/>
      <c r="D24" s="365"/>
      <c r="E24" s="365"/>
      <c r="F24" s="365"/>
      <c r="G24" s="365"/>
      <c r="H24" s="366"/>
      <c r="I24" s="363"/>
      <c r="J24" s="363"/>
      <c r="K24" s="363"/>
      <c r="L24" s="363"/>
      <c r="M24" s="363"/>
      <c r="N24" s="363"/>
      <c r="O24" s="363"/>
      <c r="P24" s="363"/>
      <c r="Q24" s="363"/>
      <c r="R24" s="363"/>
      <c r="S24" s="363"/>
      <c r="T24" s="363"/>
      <c r="U24" s="363"/>
      <c r="V24" s="363"/>
      <c r="W24" s="363"/>
      <c r="X24" s="363"/>
      <c r="Y24" s="363"/>
      <c r="Z24" s="363"/>
      <c r="AA24" s="363"/>
      <c r="AB24" s="363"/>
      <c r="AC24" s="363"/>
      <c r="AD24" s="363"/>
      <c r="AE24" s="363"/>
      <c r="AF24" s="363"/>
      <c r="AG24" s="363"/>
      <c r="AH24" s="363"/>
      <c r="AI24" s="363"/>
      <c r="AJ24" s="363"/>
      <c r="AK24" s="363"/>
      <c r="AL24" s="363"/>
      <c r="AM24" s="363"/>
      <c r="AN24" s="363"/>
      <c r="AO24" s="363"/>
      <c r="AP24" s="363"/>
      <c r="AQ24" s="363"/>
      <c r="AR24" s="363"/>
      <c r="AS24" s="363"/>
      <c r="AT24" s="363"/>
      <c r="AU24" s="363"/>
      <c r="AV24" s="363"/>
      <c r="AW24" s="363"/>
      <c r="AX24" s="363"/>
      <c r="AY24" s="363"/>
      <c r="AZ24" s="363"/>
      <c r="BA24" s="363"/>
      <c r="BB24" s="363"/>
      <c r="BC24" s="363"/>
      <c r="BD24" s="363"/>
      <c r="BE24" s="363"/>
      <c r="BF24" s="363"/>
      <c r="BG24" s="363"/>
      <c r="BH24" s="363"/>
      <c r="BI24" s="363"/>
      <c r="BJ24" s="363"/>
      <c r="BK24" s="363"/>
      <c r="BL24" s="363"/>
      <c r="BM24" s="363"/>
      <c r="BN24" s="363"/>
      <c r="BO24" s="363"/>
    </row>
    <row r="25" spans="1:67" x14ac:dyDescent="0.25">
      <c r="A25" s="364"/>
      <c r="B25" s="365"/>
      <c r="C25" s="365"/>
      <c r="D25" s="365"/>
      <c r="E25" s="365"/>
      <c r="F25" s="365"/>
      <c r="G25" s="365"/>
      <c r="H25" s="366"/>
      <c r="I25" s="363"/>
      <c r="J25" s="363"/>
      <c r="K25" s="363"/>
      <c r="L25" s="363"/>
      <c r="M25" s="363"/>
      <c r="N25" s="363"/>
      <c r="O25" s="363"/>
      <c r="P25" s="363"/>
      <c r="Q25" s="363"/>
      <c r="R25" s="363"/>
      <c r="S25" s="363"/>
      <c r="T25" s="363"/>
      <c r="U25" s="363"/>
      <c r="V25" s="363"/>
      <c r="W25" s="363"/>
      <c r="X25" s="363"/>
      <c r="Y25" s="363"/>
      <c r="Z25" s="363"/>
      <c r="AA25" s="363"/>
      <c r="AB25" s="363"/>
      <c r="AC25" s="363"/>
      <c r="AD25" s="363"/>
      <c r="AE25" s="363"/>
      <c r="AF25" s="363"/>
      <c r="AG25" s="363"/>
      <c r="AH25" s="363"/>
      <c r="AI25" s="363"/>
      <c r="AJ25" s="363"/>
      <c r="AK25" s="363"/>
      <c r="AL25" s="363"/>
      <c r="AM25" s="363"/>
      <c r="AN25" s="363"/>
      <c r="AO25" s="363"/>
      <c r="AP25" s="363"/>
      <c r="AQ25" s="363"/>
      <c r="AR25" s="363"/>
      <c r="AS25" s="363"/>
      <c r="AT25" s="363"/>
      <c r="AU25" s="363"/>
      <c r="AV25" s="363"/>
      <c r="AW25" s="363"/>
      <c r="AX25" s="363"/>
      <c r="AY25" s="363"/>
      <c r="AZ25" s="363"/>
      <c r="BA25" s="363"/>
      <c r="BB25" s="363"/>
      <c r="BC25" s="363"/>
      <c r="BD25" s="363"/>
      <c r="BE25" s="363"/>
      <c r="BF25" s="363"/>
      <c r="BG25" s="363"/>
      <c r="BH25" s="363"/>
      <c r="BI25" s="363"/>
      <c r="BJ25" s="363"/>
      <c r="BK25" s="363"/>
      <c r="BL25" s="363"/>
      <c r="BM25" s="363"/>
      <c r="BN25" s="363"/>
      <c r="BO25" s="363"/>
    </row>
    <row r="26" spans="1:67" x14ac:dyDescent="0.25">
      <c r="A26" s="364"/>
      <c r="B26" s="365"/>
      <c r="C26" s="365"/>
      <c r="D26" s="365"/>
      <c r="E26" s="365"/>
      <c r="F26" s="365"/>
      <c r="G26" s="365"/>
      <c r="H26" s="366"/>
      <c r="I26" s="363"/>
      <c r="J26" s="363"/>
      <c r="K26" s="363"/>
      <c r="L26" s="363"/>
      <c r="M26" s="363"/>
      <c r="N26" s="363"/>
      <c r="O26" s="363"/>
      <c r="P26" s="363"/>
      <c r="Q26" s="363"/>
      <c r="R26" s="363"/>
      <c r="S26" s="363"/>
      <c r="T26" s="363"/>
      <c r="U26" s="363"/>
      <c r="V26" s="363"/>
      <c r="W26" s="363"/>
      <c r="X26" s="363"/>
      <c r="Y26" s="363"/>
      <c r="Z26" s="363"/>
      <c r="AA26" s="363"/>
      <c r="AB26" s="363"/>
      <c r="AC26" s="363"/>
      <c r="AD26" s="363"/>
      <c r="AE26" s="363"/>
      <c r="AF26" s="363"/>
      <c r="AG26" s="363"/>
      <c r="AH26" s="363"/>
      <c r="AI26" s="363"/>
      <c r="AJ26" s="363"/>
      <c r="AK26" s="363"/>
      <c r="AL26" s="363"/>
      <c r="AM26" s="363"/>
      <c r="AN26" s="363"/>
      <c r="AO26" s="363"/>
      <c r="AP26" s="363"/>
      <c r="AQ26" s="363"/>
      <c r="AR26" s="363"/>
      <c r="AS26" s="363"/>
      <c r="AT26" s="363"/>
      <c r="AU26" s="363"/>
      <c r="AV26" s="363"/>
      <c r="AW26" s="363"/>
      <c r="AX26" s="363"/>
      <c r="AY26" s="363"/>
      <c r="AZ26" s="363"/>
      <c r="BA26" s="363"/>
      <c r="BB26" s="363"/>
      <c r="BC26" s="363"/>
      <c r="BD26" s="363"/>
      <c r="BE26" s="363"/>
      <c r="BF26" s="363"/>
      <c r="BG26" s="363"/>
      <c r="BH26" s="363"/>
      <c r="BI26" s="363"/>
      <c r="BJ26" s="363"/>
      <c r="BK26" s="363"/>
      <c r="BL26" s="363"/>
      <c r="BM26" s="363"/>
      <c r="BN26" s="363"/>
      <c r="BO26" s="363"/>
    </row>
    <row r="27" spans="1:67" x14ac:dyDescent="0.25">
      <c r="A27" s="364"/>
      <c r="B27" s="365"/>
      <c r="C27" s="365"/>
      <c r="D27" s="365"/>
      <c r="E27" s="365"/>
      <c r="F27" s="365"/>
      <c r="G27" s="365"/>
      <c r="H27" s="366"/>
      <c r="I27" s="363"/>
      <c r="J27" s="363"/>
      <c r="K27" s="363"/>
      <c r="L27" s="363"/>
      <c r="M27" s="363"/>
      <c r="N27" s="363"/>
      <c r="O27" s="363"/>
      <c r="P27" s="363"/>
      <c r="Q27" s="363"/>
      <c r="R27" s="363"/>
      <c r="S27" s="363"/>
      <c r="T27" s="363"/>
      <c r="U27" s="363"/>
      <c r="V27" s="363"/>
      <c r="W27" s="363"/>
      <c r="X27" s="363"/>
      <c r="Y27" s="363"/>
      <c r="Z27" s="363"/>
      <c r="AA27" s="363"/>
      <c r="AB27" s="363"/>
      <c r="AC27" s="363"/>
      <c r="AD27" s="363"/>
      <c r="AE27" s="363"/>
      <c r="AF27" s="363"/>
      <c r="AG27" s="363"/>
      <c r="AH27" s="363"/>
      <c r="AI27" s="363"/>
      <c r="AJ27" s="363"/>
      <c r="AK27" s="363"/>
      <c r="AL27" s="363"/>
      <c r="AM27" s="363"/>
      <c r="AN27" s="363"/>
      <c r="AO27" s="363"/>
      <c r="AP27" s="363"/>
      <c r="AQ27" s="363"/>
      <c r="AR27" s="363"/>
      <c r="AS27" s="363"/>
      <c r="AT27" s="363"/>
      <c r="AU27" s="363"/>
      <c r="AV27" s="363"/>
      <c r="AW27" s="363"/>
      <c r="AX27" s="363"/>
      <c r="AY27" s="363"/>
      <c r="AZ27" s="363"/>
      <c r="BA27" s="363"/>
      <c r="BB27" s="363"/>
      <c r="BC27" s="363"/>
      <c r="BD27" s="363"/>
      <c r="BE27" s="363"/>
      <c r="BF27" s="363"/>
      <c r="BG27" s="363"/>
      <c r="BH27" s="363"/>
      <c r="BI27" s="363"/>
      <c r="BJ27" s="363"/>
      <c r="BK27" s="363"/>
      <c r="BL27" s="363"/>
      <c r="BM27" s="363"/>
      <c r="BN27" s="363"/>
      <c r="BO27" s="363"/>
    </row>
    <row r="28" spans="1:67" x14ac:dyDescent="0.25">
      <c r="A28" s="364"/>
      <c r="B28" s="365"/>
      <c r="C28" s="365"/>
      <c r="D28" s="365"/>
      <c r="E28" s="365"/>
      <c r="F28" s="365"/>
      <c r="G28" s="365"/>
      <c r="H28" s="366"/>
      <c r="I28" s="363"/>
      <c r="J28" s="363"/>
      <c r="K28" s="363"/>
      <c r="L28" s="363"/>
      <c r="M28" s="363"/>
      <c r="N28" s="363"/>
      <c r="O28" s="363"/>
      <c r="P28" s="363"/>
      <c r="Q28" s="363"/>
      <c r="R28" s="363"/>
      <c r="S28" s="363"/>
      <c r="T28" s="363"/>
      <c r="U28" s="363"/>
      <c r="V28" s="363"/>
      <c r="W28" s="363"/>
      <c r="X28" s="363"/>
      <c r="Y28" s="363"/>
      <c r="Z28" s="363"/>
      <c r="AA28" s="363"/>
      <c r="AB28" s="363"/>
      <c r="AC28" s="363"/>
      <c r="AD28" s="363"/>
      <c r="AE28" s="363"/>
      <c r="AF28" s="363"/>
      <c r="AG28" s="363"/>
      <c r="AH28" s="363"/>
      <c r="AI28" s="363"/>
      <c r="AJ28" s="363"/>
      <c r="AK28" s="363"/>
      <c r="AL28" s="363"/>
      <c r="AM28" s="363"/>
      <c r="AN28" s="363"/>
      <c r="AO28" s="363"/>
      <c r="AP28" s="363"/>
      <c r="AQ28" s="363"/>
      <c r="AR28" s="363"/>
      <c r="AS28" s="363"/>
      <c r="AT28" s="363"/>
      <c r="AU28" s="363"/>
      <c r="AV28" s="363"/>
      <c r="AW28" s="363"/>
      <c r="AX28" s="363"/>
      <c r="AY28" s="363"/>
      <c r="AZ28" s="363"/>
      <c r="BA28" s="363"/>
      <c r="BB28" s="363"/>
      <c r="BC28" s="363"/>
      <c r="BD28" s="363"/>
      <c r="BE28" s="363"/>
      <c r="BF28" s="363"/>
      <c r="BG28" s="363"/>
      <c r="BH28" s="363"/>
      <c r="BI28" s="363"/>
      <c r="BJ28" s="363"/>
      <c r="BK28" s="363"/>
      <c r="BL28" s="363"/>
      <c r="BM28" s="363"/>
      <c r="BN28" s="363"/>
      <c r="BO28" s="363"/>
    </row>
    <row r="29" spans="1:67" x14ac:dyDescent="0.25">
      <c r="A29" s="364"/>
      <c r="B29" s="365"/>
      <c r="C29" s="365"/>
      <c r="D29" s="365"/>
      <c r="E29" s="365"/>
      <c r="F29" s="365"/>
      <c r="G29" s="365"/>
      <c r="H29" s="366"/>
      <c r="I29" s="363"/>
      <c r="J29" s="363"/>
      <c r="K29" s="363"/>
      <c r="L29" s="363"/>
      <c r="M29" s="363"/>
      <c r="N29" s="363"/>
      <c r="O29" s="363"/>
      <c r="P29" s="363"/>
      <c r="Q29" s="363"/>
      <c r="R29" s="363"/>
      <c r="S29" s="363"/>
      <c r="T29" s="363"/>
      <c r="U29" s="363"/>
      <c r="V29" s="363"/>
      <c r="W29" s="363"/>
      <c r="X29" s="363"/>
      <c r="Y29" s="363"/>
      <c r="Z29" s="363"/>
      <c r="AA29" s="363"/>
      <c r="AB29" s="363"/>
      <c r="AC29" s="363"/>
      <c r="AD29" s="363"/>
      <c r="AE29" s="363"/>
      <c r="AF29" s="363"/>
      <c r="AG29" s="363"/>
      <c r="AH29" s="363"/>
      <c r="AI29" s="363"/>
      <c r="AJ29" s="363"/>
      <c r="AK29" s="363"/>
      <c r="AL29" s="363"/>
      <c r="AM29" s="363"/>
      <c r="AN29" s="363"/>
      <c r="AO29" s="363"/>
      <c r="AP29" s="363"/>
      <c r="AQ29" s="363"/>
      <c r="AR29" s="363"/>
      <c r="AS29" s="363"/>
      <c r="AT29" s="363"/>
      <c r="AU29" s="363"/>
      <c r="AV29" s="363"/>
      <c r="AW29" s="363"/>
      <c r="AX29" s="363"/>
      <c r="AY29" s="363"/>
      <c r="AZ29" s="363"/>
      <c r="BA29" s="363"/>
      <c r="BB29" s="363"/>
      <c r="BC29" s="363"/>
      <c r="BD29" s="363"/>
      <c r="BE29" s="363"/>
      <c r="BF29" s="363"/>
      <c r="BG29" s="363"/>
      <c r="BH29" s="363"/>
      <c r="BI29" s="363"/>
      <c r="BJ29" s="363"/>
      <c r="BK29" s="363"/>
      <c r="BL29" s="363"/>
      <c r="BM29" s="363"/>
      <c r="BN29" s="363"/>
      <c r="BO29" s="363"/>
    </row>
    <row r="30" spans="1:67" x14ac:dyDescent="0.25">
      <c r="A30" s="364"/>
      <c r="B30" s="365"/>
      <c r="C30" s="365"/>
      <c r="D30" s="365"/>
      <c r="E30" s="365"/>
      <c r="F30" s="365"/>
      <c r="G30" s="365"/>
      <c r="H30" s="366"/>
      <c r="I30" s="363"/>
      <c r="J30" s="363"/>
      <c r="K30" s="363"/>
      <c r="L30" s="363"/>
      <c r="M30" s="363"/>
      <c r="N30" s="363"/>
      <c r="O30" s="363"/>
      <c r="P30" s="363"/>
      <c r="Q30" s="363"/>
      <c r="R30" s="363"/>
      <c r="S30" s="363"/>
      <c r="T30" s="363"/>
      <c r="U30" s="363"/>
      <c r="V30" s="363"/>
      <c r="W30" s="363"/>
      <c r="X30" s="363"/>
      <c r="Y30" s="363"/>
      <c r="Z30" s="363"/>
      <c r="AA30" s="363"/>
      <c r="AB30" s="363"/>
      <c r="AC30" s="363"/>
      <c r="AD30" s="363"/>
      <c r="AE30" s="363"/>
      <c r="AF30" s="363"/>
      <c r="AG30" s="363"/>
      <c r="AH30" s="363"/>
      <c r="AI30" s="363"/>
      <c r="AJ30" s="363"/>
      <c r="AK30" s="363"/>
      <c r="AL30" s="363"/>
      <c r="AM30" s="363"/>
      <c r="AN30" s="363"/>
      <c r="AO30" s="363"/>
      <c r="AP30" s="363"/>
      <c r="AQ30" s="363"/>
      <c r="AR30" s="363"/>
      <c r="AS30" s="363"/>
      <c r="AT30" s="363"/>
      <c r="AU30" s="363"/>
      <c r="AV30" s="363"/>
      <c r="AW30" s="363"/>
      <c r="AX30" s="363"/>
      <c r="AY30" s="363"/>
      <c r="AZ30" s="363"/>
      <c r="BA30" s="363"/>
      <c r="BB30" s="363"/>
      <c r="BC30" s="363"/>
      <c r="BD30" s="363"/>
      <c r="BE30" s="363"/>
      <c r="BF30" s="363"/>
      <c r="BG30" s="363"/>
      <c r="BH30" s="363"/>
      <c r="BI30" s="363"/>
      <c r="BJ30" s="363"/>
      <c r="BK30" s="363"/>
      <c r="BL30" s="363"/>
      <c r="BM30" s="363"/>
      <c r="BN30" s="363"/>
      <c r="BO30" s="363"/>
    </row>
    <row r="31" spans="1:67" x14ac:dyDescent="0.25">
      <c r="A31" s="364"/>
      <c r="B31" s="365"/>
      <c r="C31" s="365"/>
      <c r="D31" s="365"/>
      <c r="E31" s="365"/>
      <c r="F31" s="365"/>
      <c r="G31" s="365"/>
      <c r="H31" s="366"/>
      <c r="I31" s="363"/>
      <c r="J31" s="363"/>
      <c r="K31" s="363"/>
      <c r="L31" s="363"/>
      <c r="M31" s="363"/>
      <c r="N31" s="363"/>
      <c r="O31" s="363"/>
      <c r="P31" s="363"/>
      <c r="Q31" s="363"/>
      <c r="R31" s="363"/>
      <c r="S31" s="363"/>
      <c r="T31" s="363"/>
      <c r="U31" s="363"/>
      <c r="V31" s="363"/>
      <c r="W31" s="363"/>
      <c r="X31" s="363"/>
      <c r="Y31" s="363"/>
      <c r="Z31" s="363"/>
      <c r="AA31" s="363"/>
      <c r="AB31" s="363"/>
      <c r="AC31" s="363"/>
      <c r="AD31" s="363"/>
      <c r="AE31" s="363"/>
      <c r="AF31" s="363"/>
      <c r="AG31" s="363"/>
      <c r="AH31" s="363"/>
      <c r="AI31" s="363"/>
      <c r="AJ31" s="363"/>
      <c r="AK31" s="363"/>
      <c r="AL31" s="363"/>
      <c r="AM31" s="363"/>
      <c r="AN31" s="363"/>
      <c r="AO31" s="363"/>
      <c r="AP31" s="363"/>
      <c r="AQ31" s="363"/>
      <c r="AR31" s="363"/>
      <c r="AS31" s="363"/>
      <c r="AT31" s="363"/>
      <c r="AU31" s="363"/>
      <c r="AV31" s="363"/>
      <c r="AW31" s="363"/>
      <c r="AX31" s="363"/>
      <c r="AY31" s="363"/>
      <c r="AZ31" s="363"/>
      <c r="BA31" s="363"/>
      <c r="BB31" s="363"/>
      <c r="BC31" s="363"/>
      <c r="BD31" s="363"/>
      <c r="BE31" s="363"/>
      <c r="BF31" s="363"/>
      <c r="BG31" s="363"/>
      <c r="BH31" s="363"/>
      <c r="BI31" s="363"/>
      <c r="BJ31" s="363"/>
      <c r="BK31" s="363"/>
      <c r="BL31" s="363"/>
      <c r="BM31" s="363"/>
      <c r="BN31" s="363"/>
      <c r="BO31" s="363"/>
    </row>
    <row r="32" spans="1:67" x14ac:dyDescent="0.25">
      <c r="A32" s="364"/>
      <c r="B32" s="365"/>
      <c r="C32" s="365"/>
      <c r="D32" s="365"/>
      <c r="E32" s="365"/>
      <c r="F32" s="365"/>
      <c r="G32" s="365"/>
      <c r="H32" s="366"/>
      <c r="I32" s="363"/>
      <c r="J32" s="363"/>
      <c r="K32" s="363"/>
      <c r="L32" s="363"/>
      <c r="M32" s="363"/>
      <c r="N32" s="363"/>
      <c r="O32" s="363"/>
      <c r="P32" s="363"/>
      <c r="Q32" s="363"/>
      <c r="R32" s="363"/>
      <c r="S32" s="363"/>
      <c r="T32" s="363"/>
      <c r="U32" s="363"/>
      <c r="V32" s="363"/>
      <c r="W32" s="363"/>
      <c r="X32" s="363"/>
      <c r="Y32" s="363"/>
      <c r="Z32" s="363"/>
      <c r="AA32" s="363"/>
      <c r="AB32" s="363"/>
      <c r="AC32" s="363"/>
      <c r="AD32" s="363"/>
      <c r="AE32" s="363"/>
      <c r="AF32" s="363"/>
      <c r="AG32" s="363"/>
      <c r="AH32" s="363"/>
      <c r="AI32" s="363"/>
      <c r="AJ32" s="363"/>
      <c r="AK32" s="363"/>
      <c r="AL32" s="363"/>
      <c r="AM32" s="363"/>
      <c r="AN32" s="363"/>
      <c r="AO32" s="363"/>
      <c r="AP32" s="363"/>
      <c r="AQ32" s="363"/>
      <c r="AR32" s="363"/>
      <c r="AS32" s="363"/>
      <c r="AT32" s="363"/>
      <c r="AU32" s="363"/>
      <c r="AV32" s="363"/>
      <c r="AW32" s="363"/>
      <c r="AX32" s="363"/>
      <c r="AY32" s="363"/>
      <c r="AZ32" s="363"/>
      <c r="BA32" s="363"/>
      <c r="BB32" s="363"/>
      <c r="BC32" s="363"/>
      <c r="BD32" s="363"/>
      <c r="BE32" s="363"/>
      <c r="BF32" s="363"/>
      <c r="BG32" s="363"/>
      <c r="BH32" s="363"/>
      <c r="BI32" s="363"/>
      <c r="BJ32" s="363"/>
      <c r="BK32" s="363"/>
      <c r="BL32" s="363"/>
      <c r="BM32" s="363"/>
      <c r="BN32" s="363"/>
      <c r="BO32" s="363"/>
    </row>
    <row r="33" spans="1:8" x14ac:dyDescent="0.25">
      <c r="A33" s="364"/>
      <c r="B33" s="365"/>
      <c r="C33" s="365"/>
      <c r="D33" s="365"/>
      <c r="E33" s="365"/>
      <c r="F33" s="365"/>
      <c r="G33" s="365"/>
      <c r="H33" s="366"/>
    </row>
    <row r="34" spans="1:8" x14ac:dyDescent="0.25">
      <c r="A34" s="364"/>
      <c r="B34" s="365"/>
      <c r="C34" s="365"/>
      <c r="D34" s="365"/>
      <c r="E34" s="365"/>
      <c r="F34" s="365"/>
      <c r="G34" s="365"/>
      <c r="H34" s="366"/>
    </row>
    <row r="35" spans="1:8" x14ac:dyDescent="0.25">
      <c r="A35" s="364"/>
      <c r="B35" s="365"/>
      <c r="C35" s="365"/>
      <c r="D35" s="365"/>
      <c r="E35" s="365"/>
      <c r="F35" s="365"/>
      <c r="G35" s="365"/>
      <c r="H35" s="366"/>
    </row>
    <row r="36" spans="1:8" x14ac:dyDescent="0.25">
      <c r="A36" s="364"/>
      <c r="B36" s="365"/>
      <c r="C36" s="365"/>
      <c r="D36" s="365"/>
      <c r="E36" s="365"/>
      <c r="F36" s="365"/>
      <c r="G36" s="365"/>
      <c r="H36" s="366"/>
    </row>
    <row r="37" spans="1:8" x14ac:dyDescent="0.25">
      <c r="A37" s="364"/>
      <c r="B37" s="365"/>
      <c r="C37" s="365"/>
      <c r="D37" s="365"/>
      <c r="E37" s="365"/>
      <c r="F37" s="365"/>
      <c r="G37" s="365"/>
      <c r="H37" s="366"/>
    </row>
    <row r="38" spans="1:8" x14ac:dyDescent="0.25">
      <c r="A38" s="364"/>
      <c r="B38" s="365"/>
      <c r="C38" s="365"/>
      <c r="D38" s="365"/>
      <c r="E38" s="365"/>
      <c r="F38" s="365"/>
      <c r="G38" s="365"/>
      <c r="H38" s="366"/>
    </row>
    <row r="39" spans="1:8" x14ac:dyDescent="0.25">
      <c r="A39" s="364"/>
      <c r="B39" s="365"/>
      <c r="C39" s="365"/>
      <c r="D39" s="365"/>
      <c r="E39" s="365"/>
      <c r="F39" s="365"/>
      <c r="G39" s="365"/>
      <c r="H39" s="366"/>
    </row>
    <row r="40" spans="1:8" x14ac:dyDescent="0.25">
      <c r="A40" s="367"/>
      <c r="B40" s="368"/>
      <c r="C40" s="368"/>
      <c r="D40" s="368"/>
      <c r="E40" s="368"/>
      <c r="F40" s="368"/>
      <c r="G40" s="368"/>
      <c r="H40" s="366"/>
    </row>
    <row r="41" spans="1:8" x14ac:dyDescent="0.25">
      <c r="A41" s="369"/>
      <c r="B41" s="370"/>
      <c r="C41" s="370"/>
      <c r="D41" s="370"/>
      <c r="E41" s="370"/>
      <c r="F41" s="370"/>
      <c r="G41" s="370"/>
      <c r="H41" s="366"/>
    </row>
    <row r="42" spans="1:8" x14ac:dyDescent="0.25">
      <c r="A42" s="369"/>
      <c r="B42" s="370"/>
      <c r="C42" s="370"/>
      <c r="D42" s="370"/>
      <c r="E42" s="370"/>
      <c r="F42" s="370"/>
      <c r="G42" s="370"/>
      <c r="H42" s="366"/>
    </row>
    <row r="43" spans="1:8" x14ac:dyDescent="0.25">
      <c r="A43" s="369"/>
      <c r="B43" s="370"/>
      <c r="C43" s="370"/>
      <c r="D43" s="370"/>
      <c r="E43" s="370"/>
      <c r="F43" s="370"/>
      <c r="G43" s="370"/>
      <c r="H43" s="366"/>
    </row>
    <row r="44" spans="1:8" x14ac:dyDescent="0.25">
      <c r="A44" s="371"/>
      <c r="B44" s="372"/>
      <c r="C44" s="372"/>
      <c r="D44" s="372"/>
      <c r="E44" s="372"/>
      <c r="F44" s="372"/>
      <c r="G44" s="372"/>
      <c r="H44" s="373"/>
    </row>
  </sheetData>
  <customSheetViews>
    <customSheetView guid="{455841C8-72D8-4940-9FE4-DABC0F757235}">
      <selection activeCell="O27" sqref="O27"/>
      <pageMargins left="0.7" right="0.7" top="0.78740157499999996" bottom="0.78740157499999996" header="0.3" footer="0.3"/>
    </customSheetView>
    <customSheetView guid="{94508C67-1406-438E-8BFF-08FCCBE08533}">
      <selection activeCell="A8" sqref="A8:A11"/>
      <pageMargins left="0.7" right="0.7" top="0.78740157499999996" bottom="0.78740157499999996" header="0.3" footer="0.3"/>
    </customSheetView>
  </customSheetViews>
  <mergeCells count="8">
    <mergeCell ref="A1:B1"/>
    <mergeCell ref="F7:G7"/>
    <mergeCell ref="G2:G6"/>
    <mergeCell ref="B2:B6"/>
    <mergeCell ref="C2:C6"/>
    <mergeCell ref="E2:E6"/>
    <mergeCell ref="F2:F6"/>
    <mergeCell ref="D2:D6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H17"/>
  <sheetViews>
    <sheetView workbookViewId="0">
      <selection activeCell="C6" sqref="C6"/>
    </sheetView>
  </sheetViews>
  <sheetFormatPr defaultColWidth="11.42578125" defaultRowHeight="15" x14ac:dyDescent="0.25"/>
  <cols>
    <col min="1" max="1" width="17.7109375" bestFit="1" customWidth="1"/>
    <col min="2" max="2" width="5.42578125" bestFit="1" customWidth="1"/>
    <col min="3" max="3" width="7.85546875" bestFit="1" customWidth="1"/>
    <col min="4" max="7" width="3.140625" bestFit="1" customWidth="1"/>
    <col min="8" max="8" width="3.42578125" bestFit="1" customWidth="1"/>
    <col min="9" max="14" width="3.140625" bestFit="1" customWidth="1"/>
    <col min="15" max="15" width="3.42578125" bestFit="1" customWidth="1"/>
    <col min="16" max="21" width="3.140625" bestFit="1" customWidth="1"/>
    <col min="22" max="22" width="3.42578125" bestFit="1" customWidth="1"/>
    <col min="23" max="28" width="3.140625" bestFit="1" customWidth="1"/>
    <col min="29" max="29" width="3.42578125" bestFit="1" customWidth="1"/>
    <col min="30" max="34" width="3.140625" bestFit="1" customWidth="1"/>
  </cols>
  <sheetData>
    <row r="1" spans="1:34" ht="41.25" x14ac:dyDescent="0.25">
      <c r="A1" s="160" t="s">
        <v>0</v>
      </c>
      <c r="B1" s="447" t="s">
        <v>1</v>
      </c>
      <c r="C1" s="445" t="s">
        <v>2</v>
      </c>
      <c r="D1" s="183">
        <v>44378</v>
      </c>
      <c r="E1" s="183">
        <v>44379</v>
      </c>
      <c r="F1" s="183">
        <v>44380</v>
      </c>
      <c r="G1" s="183">
        <v>44381</v>
      </c>
      <c r="H1" s="183">
        <v>44382</v>
      </c>
      <c r="I1" s="183">
        <v>44383</v>
      </c>
      <c r="J1" s="183">
        <v>44384</v>
      </c>
      <c r="K1" s="183">
        <v>44385</v>
      </c>
      <c r="L1" s="183">
        <v>44386</v>
      </c>
      <c r="M1" s="183">
        <v>44387</v>
      </c>
      <c r="N1" s="183">
        <v>44388</v>
      </c>
      <c r="O1" s="183">
        <v>44389</v>
      </c>
      <c r="P1" s="183">
        <v>44390</v>
      </c>
      <c r="Q1" s="183">
        <v>44391</v>
      </c>
      <c r="R1" s="183">
        <v>44392</v>
      </c>
      <c r="S1" s="183">
        <v>44393</v>
      </c>
      <c r="T1" s="183">
        <v>44394</v>
      </c>
      <c r="U1" s="183">
        <v>44395</v>
      </c>
      <c r="V1" s="183">
        <v>44396</v>
      </c>
      <c r="W1" s="183">
        <v>44397</v>
      </c>
      <c r="X1" s="183">
        <v>44398</v>
      </c>
      <c r="Y1" s="183">
        <v>44399</v>
      </c>
      <c r="Z1" s="183">
        <v>44400</v>
      </c>
      <c r="AA1" s="183">
        <v>44401</v>
      </c>
      <c r="AB1" s="183">
        <v>44402</v>
      </c>
      <c r="AC1" s="183">
        <v>44403</v>
      </c>
      <c r="AD1" s="183">
        <v>44404</v>
      </c>
      <c r="AE1" s="183">
        <v>44405</v>
      </c>
      <c r="AF1" s="183">
        <v>44406</v>
      </c>
      <c r="AG1" s="183">
        <v>44407</v>
      </c>
      <c r="AH1" s="183">
        <v>44408</v>
      </c>
    </row>
    <row r="2" spans="1:34" ht="15.75" thickBot="1" x14ac:dyDescent="0.3">
      <c r="A2" s="163"/>
      <c r="B2" s="448"/>
      <c r="C2" s="446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2"/>
    </row>
    <row r="3" spans="1:34" ht="15.75" thickBot="1" x14ac:dyDescent="0.3">
      <c r="A3" s="163"/>
      <c r="B3" s="448"/>
      <c r="C3" s="446"/>
      <c r="D3" s="442" t="s">
        <v>3</v>
      </c>
      <c r="E3" s="443"/>
      <c r="F3" s="443"/>
      <c r="G3" s="443"/>
      <c r="H3" s="443"/>
      <c r="I3" s="443"/>
      <c r="J3" s="444"/>
      <c r="K3" s="443" t="s">
        <v>4</v>
      </c>
      <c r="L3" s="443"/>
      <c r="M3" s="443"/>
      <c r="N3" s="443"/>
      <c r="O3" s="443"/>
      <c r="P3" s="443"/>
      <c r="Q3" s="444"/>
      <c r="R3" s="442" t="s">
        <v>5</v>
      </c>
      <c r="S3" s="443"/>
      <c r="T3" s="443"/>
      <c r="U3" s="443"/>
      <c r="V3" s="443"/>
      <c r="W3" s="443"/>
      <c r="X3" s="444"/>
      <c r="Y3" s="442" t="s">
        <v>6</v>
      </c>
      <c r="Z3" s="443"/>
      <c r="AA3" s="443"/>
      <c r="AB3" s="443"/>
      <c r="AC3" s="443"/>
      <c r="AD3" s="443"/>
      <c r="AE3" s="444"/>
      <c r="AF3" s="442" t="s">
        <v>7</v>
      </c>
      <c r="AG3" s="443"/>
      <c r="AH3" s="444"/>
    </row>
    <row r="4" spans="1:34" x14ac:dyDescent="0.25">
      <c r="A4" s="163"/>
      <c r="B4" s="448"/>
      <c r="C4" s="446"/>
      <c r="D4" s="180" t="s">
        <v>9</v>
      </c>
      <c r="E4" s="180" t="s">
        <v>10</v>
      </c>
      <c r="F4" s="180" t="s">
        <v>11</v>
      </c>
      <c r="G4" s="180" t="s">
        <v>12</v>
      </c>
      <c r="H4" s="180" t="s">
        <v>13</v>
      </c>
      <c r="I4" s="180" t="s">
        <v>14</v>
      </c>
      <c r="J4" s="180" t="s">
        <v>8</v>
      </c>
      <c r="K4" s="180" t="s">
        <v>9</v>
      </c>
      <c r="L4" s="180" t="s">
        <v>10</v>
      </c>
      <c r="M4" s="180" t="s">
        <v>11</v>
      </c>
      <c r="N4" s="180" t="s">
        <v>12</v>
      </c>
      <c r="O4" s="180" t="s">
        <v>13</v>
      </c>
      <c r="P4" s="180" t="s">
        <v>14</v>
      </c>
      <c r="Q4" s="180" t="s">
        <v>8</v>
      </c>
      <c r="R4" s="180" t="s">
        <v>9</v>
      </c>
      <c r="S4" s="180" t="s">
        <v>10</v>
      </c>
      <c r="T4" s="180" t="s">
        <v>11</v>
      </c>
      <c r="U4" s="180" t="s">
        <v>12</v>
      </c>
      <c r="V4" s="180" t="s">
        <v>13</v>
      </c>
      <c r="W4" s="180" t="s">
        <v>14</v>
      </c>
      <c r="X4" s="180" t="s">
        <v>8</v>
      </c>
      <c r="Y4" s="180" t="s">
        <v>9</v>
      </c>
      <c r="Z4" s="180" t="s">
        <v>10</v>
      </c>
      <c r="AA4" s="180" t="s">
        <v>11</v>
      </c>
      <c r="AB4" s="180" t="s">
        <v>12</v>
      </c>
      <c r="AC4" s="180" t="s">
        <v>13</v>
      </c>
      <c r="AD4" s="180" t="s">
        <v>14</v>
      </c>
      <c r="AE4" s="180" t="s">
        <v>8</v>
      </c>
      <c r="AF4" s="180" t="s">
        <v>9</v>
      </c>
      <c r="AG4" s="180" t="s">
        <v>10</v>
      </c>
      <c r="AH4" s="180" t="s">
        <v>11</v>
      </c>
    </row>
    <row r="5" spans="1:34" x14ac:dyDescent="0.25">
      <c r="A5" s="179"/>
      <c r="B5" s="449" t="s">
        <v>15</v>
      </c>
      <c r="C5" s="450"/>
      <c r="D5" s="181">
        <v>0</v>
      </c>
      <c r="E5" s="181">
        <v>0</v>
      </c>
      <c r="F5" s="181">
        <v>0</v>
      </c>
      <c r="G5" s="181">
        <v>0</v>
      </c>
      <c r="H5" s="181">
        <v>0</v>
      </c>
      <c r="I5" s="181">
        <v>0</v>
      </c>
      <c r="J5" s="181">
        <v>0</v>
      </c>
      <c r="K5" s="181">
        <v>0</v>
      </c>
      <c r="L5" s="181">
        <v>0</v>
      </c>
      <c r="M5" s="181">
        <v>0</v>
      </c>
      <c r="N5" s="181">
        <v>0</v>
      </c>
      <c r="O5" s="181">
        <v>0</v>
      </c>
      <c r="P5" s="181">
        <v>0</v>
      </c>
      <c r="Q5" s="181">
        <v>0</v>
      </c>
      <c r="R5" s="181">
        <v>0</v>
      </c>
      <c r="S5" s="181">
        <v>0</v>
      </c>
      <c r="T5" s="181">
        <v>0</v>
      </c>
      <c r="U5" s="181">
        <v>0</v>
      </c>
      <c r="V5" s="181">
        <v>0</v>
      </c>
      <c r="W5" s="181">
        <v>0</v>
      </c>
      <c r="X5" s="181">
        <v>0</v>
      </c>
      <c r="Y5" s="181">
        <v>0</v>
      </c>
      <c r="Z5" s="181">
        <v>0</v>
      </c>
      <c r="AA5" s="181">
        <v>0</v>
      </c>
      <c r="AB5" s="181">
        <v>0</v>
      </c>
      <c r="AC5" s="181">
        <v>0</v>
      </c>
      <c r="AD5" s="181">
        <v>0</v>
      </c>
      <c r="AE5" s="181">
        <v>0</v>
      </c>
      <c r="AF5" s="181">
        <v>0</v>
      </c>
      <c r="AG5" s="181">
        <v>0</v>
      </c>
      <c r="AH5" s="182">
        <v>0</v>
      </c>
    </row>
    <row r="6" spans="1:34" x14ac:dyDescent="0.25">
      <c r="A6" s="164" t="s">
        <v>16</v>
      </c>
      <c r="B6" s="167">
        <f>COUNTIF(D6:AH6,"u")</f>
        <v>0</v>
      </c>
      <c r="C6" s="167">
        <f>COUNTIF(D6:AH6,"k")</f>
        <v>0</v>
      </c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9"/>
    </row>
    <row r="7" spans="1:34" x14ac:dyDescent="0.25">
      <c r="A7" s="164" t="s">
        <v>17</v>
      </c>
      <c r="B7" s="410">
        <f t="shared" ref="B7:B17" si="0">COUNTIF(D7:AH7,"u")</f>
        <v>0</v>
      </c>
      <c r="C7" s="410">
        <f t="shared" ref="C7:C17" si="1">COUNTIF(D7:AH7,"k")</f>
        <v>0</v>
      </c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1"/>
    </row>
    <row r="8" spans="1:34" x14ac:dyDescent="0.25">
      <c r="A8" s="164" t="s">
        <v>18</v>
      </c>
      <c r="B8" s="410">
        <f t="shared" si="0"/>
        <v>0</v>
      </c>
      <c r="C8" s="410">
        <f t="shared" si="1"/>
        <v>0</v>
      </c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8"/>
    </row>
    <row r="9" spans="1:34" x14ac:dyDescent="0.25">
      <c r="A9" s="164" t="s">
        <v>19</v>
      </c>
      <c r="B9" s="410">
        <f t="shared" si="0"/>
        <v>0</v>
      </c>
      <c r="C9" s="410">
        <f t="shared" si="1"/>
        <v>0</v>
      </c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5"/>
    </row>
    <row r="10" spans="1:34" x14ac:dyDescent="0.25">
      <c r="A10" s="165"/>
      <c r="B10" s="410">
        <f t="shared" si="0"/>
        <v>0</v>
      </c>
      <c r="C10" s="410">
        <f t="shared" si="1"/>
        <v>0</v>
      </c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1"/>
    </row>
    <row r="11" spans="1:34" x14ac:dyDescent="0.25">
      <c r="A11" s="176"/>
      <c r="B11" s="410">
        <f t="shared" si="0"/>
        <v>0</v>
      </c>
      <c r="C11" s="410">
        <f t="shared" si="1"/>
        <v>0</v>
      </c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8"/>
    </row>
    <row r="12" spans="1:34" x14ac:dyDescent="0.25">
      <c r="A12" s="165"/>
      <c r="B12" s="410">
        <f t="shared" si="0"/>
        <v>0</v>
      </c>
      <c r="C12" s="410">
        <f t="shared" si="1"/>
        <v>0</v>
      </c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1"/>
    </row>
    <row r="13" spans="1:34" x14ac:dyDescent="0.25">
      <c r="A13" s="165"/>
      <c r="B13" s="410">
        <f t="shared" si="0"/>
        <v>0</v>
      </c>
      <c r="C13" s="410">
        <f t="shared" si="1"/>
        <v>0</v>
      </c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1"/>
    </row>
    <row r="14" spans="1:34" x14ac:dyDescent="0.25">
      <c r="A14" s="176"/>
      <c r="B14" s="410">
        <f t="shared" si="0"/>
        <v>0</v>
      </c>
      <c r="C14" s="410">
        <f t="shared" si="1"/>
        <v>0</v>
      </c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8"/>
    </row>
    <row r="15" spans="1:34" x14ac:dyDescent="0.25">
      <c r="A15" s="165"/>
      <c r="B15" s="410">
        <f t="shared" si="0"/>
        <v>0</v>
      </c>
      <c r="C15" s="410">
        <f t="shared" si="1"/>
        <v>0</v>
      </c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  <c r="AE15" s="170"/>
      <c r="AF15" s="170"/>
      <c r="AG15" s="170"/>
      <c r="AH15" s="171"/>
    </row>
    <row r="16" spans="1:34" x14ac:dyDescent="0.25">
      <c r="A16" s="165"/>
      <c r="B16" s="410">
        <f t="shared" si="0"/>
        <v>0</v>
      </c>
      <c r="C16" s="410">
        <f t="shared" si="1"/>
        <v>0</v>
      </c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1"/>
    </row>
    <row r="17" spans="1:34" x14ac:dyDescent="0.25">
      <c r="A17" s="166"/>
      <c r="B17" s="410">
        <f t="shared" si="0"/>
        <v>0</v>
      </c>
      <c r="C17" s="410">
        <f t="shared" si="1"/>
        <v>0</v>
      </c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3"/>
    </row>
  </sheetData>
  <customSheetViews>
    <customSheetView guid="{455841C8-72D8-4940-9FE4-DABC0F757235}" state="hidden">
      <selection activeCell="C6" sqref="C6"/>
      <pageMargins left="0.7" right="0.7" top="0.78740157499999996" bottom="0.78740157499999996" header="0.3" footer="0.3"/>
    </customSheetView>
    <customSheetView guid="{94508C67-1406-438E-8BFF-08FCCBE08533}" state="hidden">
      <selection activeCell="C6" sqref="C6"/>
      <pageMargins left="0.7" right="0.7" top="0.78740157499999996" bottom="0.78740157499999996" header="0.3" footer="0.3"/>
    </customSheetView>
  </customSheetViews>
  <mergeCells count="8">
    <mergeCell ref="AF3:AH3"/>
    <mergeCell ref="B1:B4"/>
    <mergeCell ref="C1:C4"/>
    <mergeCell ref="B5:C5"/>
    <mergeCell ref="D3:J3"/>
    <mergeCell ref="K3:Q3"/>
    <mergeCell ref="R3:X3"/>
    <mergeCell ref="Y3:AE3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H32"/>
  <sheetViews>
    <sheetView workbookViewId="0">
      <selection activeCell="C6" sqref="C6"/>
    </sheetView>
  </sheetViews>
  <sheetFormatPr defaultColWidth="11.42578125" defaultRowHeight="15" x14ac:dyDescent="0.25"/>
  <cols>
    <col min="1" max="1" width="17.7109375" bestFit="1" customWidth="1"/>
    <col min="2" max="3" width="5.42578125" bestFit="1" customWidth="1"/>
    <col min="4" max="4" width="3.140625" bestFit="1" customWidth="1"/>
    <col min="5" max="5" width="3.42578125" bestFit="1" customWidth="1"/>
    <col min="6" max="11" width="3.140625" bestFit="1" customWidth="1"/>
    <col min="12" max="12" width="3.42578125" bestFit="1" customWidth="1"/>
    <col min="13" max="18" width="3.140625" bestFit="1" customWidth="1"/>
    <col min="19" max="19" width="3.42578125" bestFit="1" customWidth="1"/>
    <col min="20" max="25" width="3.140625" bestFit="1" customWidth="1"/>
    <col min="26" max="26" width="3.42578125" bestFit="1" customWidth="1"/>
    <col min="27" max="32" width="3.140625" bestFit="1" customWidth="1"/>
    <col min="33" max="33" width="3.42578125" bestFit="1" customWidth="1"/>
    <col min="34" max="34" width="3.140625" bestFit="1" customWidth="1"/>
  </cols>
  <sheetData>
    <row r="1" spans="1:34" ht="54" x14ac:dyDescent="0.25">
      <c r="A1" s="136" t="s">
        <v>0</v>
      </c>
      <c r="B1" s="447" t="s">
        <v>1</v>
      </c>
      <c r="C1" s="445" t="s">
        <v>2</v>
      </c>
      <c r="D1" s="159">
        <v>44409</v>
      </c>
      <c r="E1" s="159">
        <v>44410</v>
      </c>
      <c r="F1" s="159">
        <v>44411</v>
      </c>
      <c r="G1" s="159">
        <v>44412</v>
      </c>
      <c r="H1" s="159">
        <v>44413</v>
      </c>
      <c r="I1" s="159">
        <v>44414</v>
      </c>
      <c r="J1" s="159">
        <v>44415</v>
      </c>
      <c r="K1" s="159">
        <v>44416</v>
      </c>
      <c r="L1" s="159">
        <v>44417</v>
      </c>
      <c r="M1" s="159">
        <v>44418</v>
      </c>
      <c r="N1" s="159">
        <v>44419</v>
      </c>
      <c r="O1" s="159">
        <v>44420</v>
      </c>
      <c r="P1" s="159">
        <v>44421</v>
      </c>
      <c r="Q1" s="159">
        <v>44422</v>
      </c>
      <c r="R1" s="159">
        <v>44423</v>
      </c>
      <c r="S1" s="159">
        <v>44424</v>
      </c>
      <c r="T1" s="159">
        <v>44425</v>
      </c>
      <c r="U1" s="159">
        <v>44426</v>
      </c>
      <c r="V1" s="159">
        <v>44427</v>
      </c>
      <c r="W1" s="159">
        <v>44428</v>
      </c>
      <c r="X1" s="159">
        <v>44429</v>
      </c>
      <c r="Y1" s="159">
        <v>44430</v>
      </c>
      <c r="Z1" s="159">
        <v>44431</v>
      </c>
      <c r="AA1" s="159">
        <v>44432</v>
      </c>
      <c r="AB1" s="159">
        <v>44433</v>
      </c>
      <c r="AC1" s="159">
        <v>44434</v>
      </c>
      <c r="AD1" s="159">
        <v>44435</v>
      </c>
      <c r="AE1" s="159">
        <v>44436</v>
      </c>
      <c r="AF1" s="159">
        <v>44437</v>
      </c>
      <c r="AG1" s="159">
        <v>44438</v>
      </c>
      <c r="AH1" s="159">
        <v>44439</v>
      </c>
    </row>
    <row r="2" spans="1:34" ht="15.75" thickBot="1" x14ac:dyDescent="0.3">
      <c r="A2" s="139"/>
      <c r="B2" s="448"/>
      <c r="C2" s="446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8"/>
    </row>
    <row r="3" spans="1:34" ht="15.75" thickBot="1" x14ac:dyDescent="0.3">
      <c r="A3" s="139"/>
      <c r="B3" s="448"/>
      <c r="C3" s="446"/>
      <c r="D3" s="442" t="s">
        <v>3</v>
      </c>
      <c r="E3" s="443"/>
      <c r="F3" s="443"/>
      <c r="G3" s="443"/>
      <c r="H3" s="443"/>
      <c r="I3" s="443"/>
      <c r="J3" s="444"/>
      <c r="K3" s="443" t="s">
        <v>4</v>
      </c>
      <c r="L3" s="443"/>
      <c r="M3" s="443"/>
      <c r="N3" s="443"/>
      <c r="O3" s="443"/>
      <c r="P3" s="443"/>
      <c r="Q3" s="444"/>
      <c r="R3" s="442" t="s">
        <v>5</v>
      </c>
      <c r="S3" s="443"/>
      <c r="T3" s="443"/>
      <c r="U3" s="443"/>
      <c r="V3" s="443"/>
      <c r="W3" s="443"/>
      <c r="X3" s="444"/>
      <c r="Y3" s="442" t="s">
        <v>6</v>
      </c>
      <c r="Z3" s="443"/>
      <c r="AA3" s="443"/>
      <c r="AB3" s="443"/>
      <c r="AC3" s="443"/>
      <c r="AD3" s="443"/>
      <c r="AE3" s="444"/>
      <c r="AF3" s="442" t="s">
        <v>7</v>
      </c>
      <c r="AG3" s="443"/>
      <c r="AH3" s="444"/>
    </row>
    <row r="4" spans="1:34" x14ac:dyDescent="0.25">
      <c r="A4" s="139"/>
      <c r="B4" s="448"/>
      <c r="C4" s="446"/>
      <c r="D4" s="156" t="s">
        <v>12</v>
      </c>
      <c r="E4" s="156" t="s">
        <v>13</v>
      </c>
      <c r="F4" s="156" t="s">
        <v>14</v>
      </c>
      <c r="G4" s="156" t="s">
        <v>8</v>
      </c>
      <c r="H4" s="156" t="s">
        <v>9</v>
      </c>
      <c r="I4" s="156" t="s">
        <v>10</v>
      </c>
      <c r="J4" s="156" t="s">
        <v>11</v>
      </c>
      <c r="K4" s="156" t="s">
        <v>12</v>
      </c>
      <c r="L4" s="156" t="s">
        <v>13</v>
      </c>
      <c r="M4" s="156" t="s">
        <v>14</v>
      </c>
      <c r="N4" s="156" t="s">
        <v>8</v>
      </c>
      <c r="O4" s="156" t="s">
        <v>9</v>
      </c>
      <c r="P4" s="156" t="s">
        <v>10</v>
      </c>
      <c r="Q4" s="156" t="s">
        <v>11</v>
      </c>
      <c r="R4" s="156" t="s">
        <v>12</v>
      </c>
      <c r="S4" s="156" t="s">
        <v>13</v>
      </c>
      <c r="T4" s="156" t="s">
        <v>14</v>
      </c>
      <c r="U4" s="156" t="s">
        <v>8</v>
      </c>
      <c r="V4" s="156" t="s">
        <v>9</v>
      </c>
      <c r="W4" s="156" t="s">
        <v>10</v>
      </c>
      <c r="X4" s="156" t="s">
        <v>11</v>
      </c>
      <c r="Y4" s="156" t="s">
        <v>12</v>
      </c>
      <c r="Z4" s="156" t="s">
        <v>13</v>
      </c>
      <c r="AA4" s="156" t="s">
        <v>14</v>
      </c>
      <c r="AB4" s="156" t="s">
        <v>8</v>
      </c>
      <c r="AC4" s="156" t="s">
        <v>9</v>
      </c>
      <c r="AD4" s="156" t="s">
        <v>10</v>
      </c>
      <c r="AE4" s="156" t="s">
        <v>11</v>
      </c>
      <c r="AF4" s="156" t="s">
        <v>12</v>
      </c>
      <c r="AG4" s="156" t="s">
        <v>13</v>
      </c>
      <c r="AH4" s="156" t="s">
        <v>14</v>
      </c>
    </row>
    <row r="5" spans="1:34" x14ac:dyDescent="0.25">
      <c r="A5" s="155"/>
      <c r="B5" s="449" t="s">
        <v>15</v>
      </c>
      <c r="C5" s="450"/>
      <c r="D5" s="157">
        <v>0</v>
      </c>
      <c r="E5" s="157">
        <v>0</v>
      </c>
      <c r="F5" s="157">
        <v>0</v>
      </c>
      <c r="G5" s="157">
        <v>0</v>
      </c>
      <c r="H5" s="157">
        <v>0</v>
      </c>
      <c r="I5" s="157">
        <v>0</v>
      </c>
      <c r="J5" s="157">
        <v>0</v>
      </c>
      <c r="K5" s="157">
        <v>0</v>
      </c>
      <c r="L5" s="157">
        <v>0</v>
      </c>
      <c r="M5" s="157">
        <v>0</v>
      </c>
      <c r="N5" s="157">
        <v>0</v>
      </c>
      <c r="O5" s="157">
        <v>0</v>
      </c>
      <c r="P5" s="157">
        <v>0</v>
      </c>
      <c r="Q5" s="157">
        <v>0</v>
      </c>
      <c r="R5" s="157">
        <v>0</v>
      </c>
      <c r="S5" s="157">
        <v>0</v>
      </c>
      <c r="T5" s="157">
        <v>0</v>
      </c>
      <c r="U5" s="157">
        <v>0</v>
      </c>
      <c r="V5" s="157">
        <v>0</v>
      </c>
      <c r="W5" s="157">
        <v>0</v>
      </c>
      <c r="X5" s="157">
        <v>0</v>
      </c>
      <c r="Y5" s="157">
        <v>0</v>
      </c>
      <c r="Z5" s="157">
        <v>0</v>
      </c>
      <c r="AA5" s="157">
        <v>0</v>
      </c>
      <c r="AB5" s="157">
        <v>0</v>
      </c>
      <c r="AC5" s="157">
        <v>0</v>
      </c>
      <c r="AD5" s="157">
        <v>0</v>
      </c>
      <c r="AE5" s="157">
        <v>0</v>
      </c>
      <c r="AF5" s="157">
        <v>0</v>
      </c>
      <c r="AG5" s="157">
        <v>0</v>
      </c>
      <c r="AH5" s="158">
        <v>0</v>
      </c>
    </row>
    <row r="6" spans="1:34" x14ac:dyDescent="0.25">
      <c r="A6" s="140" t="s">
        <v>16</v>
      </c>
      <c r="B6" s="143">
        <f>COUNTIF(D6:AH6,"u")</f>
        <v>0</v>
      </c>
      <c r="C6" s="143">
        <f>COUNTIF(D6:AH6,"k")</f>
        <v>0</v>
      </c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5"/>
    </row>
    <row r="7" spans="1:34" x14ac:dyDescent="0.25">
      <c r="A7" s="140" t="s">
        <v>17</v>
      </c>
      <c r="B7" s="143">
        <f t="shared" ref="B7:B17" si="0">COUNTIF(D7:AH7,"u")</f>
        <v>0</v>
      </c>
      <c r="C7" s="143">
        <f t="shared" ref="C7:C17" si="1">COUNTIF(D7:AH7,"k")</f>
        <v>0</v>
      </c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7"/>
    </row>
    <row r="8" spans="1:34" x14ac:dyDescent="0.25">
      <c r="A8" s="140" t="s">
        <v>18</v>
      </c>
      <c r="B8" s="143">
        <f t="shared" si="0"/>
        <v>0</v>
      </c>
      <c r="C8" s="143">
        <f t="shared" si="1"/>
        <v>0</v>
      </c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4"/>
    </row>
    <row r="9" spans="1:34" x14ac:dyDescent="0.25">
      <c r="A9" s="140" t="s">
        <v>19</v>
      </c>
      <c r="B9" s="143">
        <f t="shared" si="0"/>
        <v>12</v>
      </c>
      <c r="C9" s="143">
        <f t="shared" si="1"/>
        <v>0</v>
      </c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 t="s">
        <v>20</v>
      </c>
      <c r="T9" s="150" t="s">
        <v>20</v>
      </c>
      <c r="U9" s="150" t="s">
        <v>20</v>
      </c>
      <c r="V9" s="150" t="s">
        <v>20</v>
      </c>
      <c r="W9" s="150" t="s">
        <v>20</v>
      </c>
      <c r="X9" s="150"/>
      <c r="Y9" s="150"/>
      <c r="Z9" s="150" t="s">
        <v>20</v>
      </c>
      <c r="AA9" s="150" t="s">
        <v>20</v>
      </c>
      <c r="AB9" s="150" t="s">
        <v>20</v>
      </c>
      <c r="AC9" s="150" t="s">
        <v>20</v>
      </c>
      <c r="AD9" s="150" t="s">
        <v>20</v>
      </c>
      <c r="AE9" s="150"/>
      <c r="AF9" s="150"/>
      <c r="AG9" s="150" t="s">
        <v>20</v>
      </c>
      <c r="AH9" s="151" t="s">
        <v>20</v>
      </c>
    </row>
    <row r="10" spans="1:34" x14ac:dyDescent="0.25">
      <c r="A10" s="141"/>
      <c r="B10" s="143">
        <f t="shared" si="0"/>
        <v>0</v>
      </c>
      <c r="C10" s="143">
        <f t="shared" si="1"/>
        <v>0</v>
      </c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7"/>
    </row>
    <row r="11" spans="1:34" x14ac:dyDescent="0.25">
      <c r="A11" s="152"/>
      <c r="B11" s="143">
        <f t="shared" si="0"/>
        <v>0</v>
      </c>
      <c r="C11" s="143">
        <f t="shared" si="1"/>
        <v>0</v>
      </c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4"/>
    </row>
    <row r="12" spans="1:34" x14ac:dyDescent="0.25">
      <c r="A12" s="141"/>
      <c r="B12" s="143">
        <f t="shared" si="0"/>
        <v>0</v>
      </c>
      <c r="C12" s="143">
        <f t="shared" si="1"/>
        <v>0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7"/>
    </row>
    <row r="13" spans="1:34" x14ac:dyDescent="0.25">
      <c r="A13" s="141"/>
      <c r="B13" s="143">
        <f t="shared" si="0"/>
        <v>0</v>
      </c>
      <c r="C13" s="143">
        <f t="shared" si="1"/>
        <v>0</v>
      </c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7"/>
    </row>
    <row r="14" spans="1:34" x14ac:dyDescent="0.25">
      <c r="A14" s="152"/>
      <c r="B14" s="143">
        <f t="shared" si="0"/>
        <v>0</v>
      </c>
      <c r="C14" s="143">
        <f t="shared" si="1"/>
        <v>0</v>
      </c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4"/>
    </row>
    <row r="15" spans="1:34" x14ac:dyDescent="0.25">
      <c r="A15" s="141"/>
      <c r="B15" s="143">
        <f t="shared" si="0"/>
        <v>0</v>
      </c>
      <c r="C15" s="143">
        <f t="shared" si="1"/>
        <v>0</v>
      </c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7"/>
    </row>
    <row r="16" spans="1:34" x14ac:dyDescent="0.25">
      <c r="A16" s="141"/>
      <c r="B16" s="143">
        <f t="shared" si="0"/>
        <v>0</v>
      </c>
      <c r="C16" s="143">
        <f t="shared" si="1"/>
        <v>0</v>
      </c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7"/>
    </row>
    <row r="17" spans="1:34" x14ac:dyDescent="0.25">
      <c r="A17" s="142"/>
      <c r="B17" s="143">
        <f t="shared" si="0"/>
        <v>0</v>
      </c>
      <c r="C17" s="143">
        <f t="shared" si="1"/>
        <v>0</v>
      </c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9"/>
    </row>
    <row r="18" spans="1:34" x14ac:dyDescent="0.25">
      <c r="A18" s="131"/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0"/>
      <c r="AH18" s="130"/>
    </row>
    <row r="19" spans="1:34" x14ac:dyDescent="0.25">
      <c r="A19" s="131"/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0"/>
      <c r="AH19" s="130"/>
    </row>
    <row r="20" spans="1:34" x14ac:dyDescent="0.25">
      <c r="A20" s="131"/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0"/>
      <c r="AH20" s="130"/>
    </row>
    <row r="21" spans="1:34" x14ac:dyDescent="0.25">
      <c r="A21" s="131"/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0"/>
      <c r="AH21" s="130"/>
    </row>
    <row r="22" spans="1:34" x14ac:dyDescent="0.25">
      <c r="A22" s="131"/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0"/>
      <c r="AH22" s="130"/>
    </row>
    <row r="23" spans="1:34" x14ac:dyDescent="0.25">
      <c r="A23" s="131"/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0"/>
      <c r="AH23" s="130"/>
    </row>
    <row r="24" spans="1:34" x14ac:dyDescent="0.25">
      <c r="A24" s="131"/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0"/>
      <c r="AH24" s="130"/>
    </row>
    <row r="25" spans="1:34" x14ac:dyDescent="0.25">
      <c r="A25" s="131"/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0"/>
      <c r="AH25" s="130"/>
    </row>
    <row r="26" spans="1:34" x14ac:dyDescent="0.25">
      <c r="A26" s="131"/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0"/>
      <c r="AH26" s="130"/>
    </row>
    <row r="27" spans="1:34" x14ac:dyDescent="0.25">
      <c r="A27" s="131"/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0"/>
      <c r="AH27" s="130"/>
    </row>
    <row r="28" spans="1:34" x14ac:dyDescent="0.25">
      <c r="A28" s="132"/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0"/>
      <c r="AH28" s="130"/>
    </row>
    <row r="29" spans="1:34" x14ac:dyDescent="0.25">
      <c r="A29" s="133"/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0"/>
      <c r="AH29" s="130"/>
    </row>
    <row r="30" spans="1:34" x14ac:dyDescent="0.25">
      <c r="A30" s="133"/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0"/>
      <c r="AH30" s="130"/>
    </row>
    <row r="31" spans="1:34" x14ac:dyDescent="0.25">
      <c r="A31" s="133"/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0"/>
      <c r="AH31" s="130"/>
    </row>
    <row r="32" spans="1:34" x14ac:dyDescent="0.25">
      <c r="A32" s="134"/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0"/>
      <c r="AH32" s="130"/>
    </row>
  </sheetData>
  <customSheetViews>
    <customSheetView guid="{455841C8-72D8-4940-9FE4-DABC0F757235}" state="hidden">
      <selection activeCell="C6" sqref="C6"/>
      <pageMargins left="0.7" right="0.7" top="0.78740157499999996" bottom="0.78740157499999996" header="0.3" footer="0.3"/>
    </customSheetView>
    <customSheetView guid="{94508C67-1406-438E-8BFF-08FCCBE08533}" state="hidden">
      <selection activeCell="C6" sqref="C6"/>
      <pageMargins left="0.7" right="0.7" top="0.78740157499999996" bottom="0.78740157499999996" header="0.3" footer="0.3"/>
    </customSheetView>
  </customSheetViews>
  <mergeCells count="8">
    <mergeCell ref="AF3:AH3"/>
    <mergeCell ref="B1:B4"/>
    <mergeCell ref="C1:C4"/>
    <mergeCell ref="B5:C5"/>
    <mergeCell ref="D3:J3"/>
    <mergeCell ref="K3:Q3"/>
    <mergeCell ref="R3:X3"/>
    <mergeCell ref="Y3:AE3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H32"/>
  <sheetViews>
    <sheetView workbookViewId="0">
      <selection activeCell="C6" sqref="C6"/>
    </sheetView>
  </sheetViews>
  <sheetFormatPr defaultColWidth="11.42578125" defaultRowHeight="15" x14ac:dyDescent="0.25"/>
  <cols>
    <col min="1" max="1" width="17.7109375" bestFit="1" customWidth="1"/>
    <col min="2" max="2" width="3.140625" bestFit="1" customWidth="1"/>
    <col min="3" max="3" width="5.42578125" bestFit="1" customWidth="1"/>
    <col min="4" max="8" width="3.140625" bestFit="1" customWidth="1"/>
    <col min="9" max="9" width="3.42578125" bestFit="1" customWidth="1"/>
    <col min="10" max="15" width="3.140625" bestFit="1" customWidth="1"/>
    <col min="16" max="16" width="3.42578125" bestFit="1" customWidth="1"/>
    <col min="17" max="22" width="3.140625" bestFit="1" customWidth="1"/>
    <col min="23" max="23" width="3.42578125" bestFit="1" customWidth="1"/>
    <col min="24" max="29" width="3.140625" bestFit="1" customWidth="1"/>
    <col min="30" max="30" width="3.42578125" bestFit="1" customWidth="1"/>
    <col min="31" max="33" width="3.140625" bestFit="1" customWidth="1"/>
  </cols>
  <sheetData>
    <row r="1" spans="1:34" ht="75" x14ac:dyDescent="0.25">
      <c r="A1" s="107" t="s">
        <v>0</v>
      </c>
      <c r="B1" s="447" t="s">
        <v>1</v>
      </c>
      <c r="C1" s="445" t="s">
        <v>2</v>
      </c>
      <c r="D1" s="129">
        <v>44440</v>
      </c>
      <c r="E1" s="129">
        <v>44441</v>
      </c>
      <c r="F1" s="129">
        <v>44442</v>
      </c>
      <c r="G1" s="129">
        <v>44443</v>
      </c>
      <c r="H1" s="129">
        <v>44444</v>
      </c>
      <c r="I1" s="129">
        <v>44445</v>
      </c>
      <c r="J1" s="129">
        <v>44446</v>
      </c>
      <c r="K1" s="129">
        <v>44447</v>
      </c>
      <c r="L1" s="129">
        <v>44448</v>
      </c>
      <c r="M1" s="129">
        <v>44449</v>
      </c>
      <c r="N1" s="129">
        <v>44450</v>
      </c>
      <c r="O1" s="129">
        <v>44451</v>
      </c>
      <c r="P1" s="129">
        <v>44452</v>
      </c>
      <c r="Q1" s="129">
        <v>44453</v>
      </c>
      <c r="R1" s="129">
        <v>44454</v>
      </c>
      <c r="S1" s="129">
        <v>44455</v>
      </c>
      <c r="T1" s="129">
        <v>44456</v>
      </c>
      <c r="U1" s="129">
        <v>44457</v>
      </c>
      <c r="V1" s="129">
        <v>44458</v>
      </c>
      <c r="W1" s="129">
        <v>44459</v>
      </c>
      <c r="X1" s="129">
        <v>44460</v>
      </c>
      <c r="Y1" s="129">
        <v>44461</v>
      </c>
      <c r="Z1" s="129">
        <v>44462</v>
      </c>
      <c r="AA1" s="129">
        <v>44463</v>
      </c>
      <c r="AB1" s="129">
        <v>44464</v>
      </c>
      <c r="AC1" s="129">
        <v>44465</v>
      </c>
      <c r="AD1" s="129">
        <v>44466</v>
      </c>
      <c r="AE1" s="129">
        <v>44467</v>
      </c>
      <c r="AF1" s="129">
        <v>44468</v>
      </c>
      <c r="AG1" s="129">
        <v>44469</v>
      </c>
      <c r="AH1" s="129"/>
    </row>
    <row r="2" spans="1:34" ht="15.75" thickBot="1" x14ac:dyDescent="0.3">
      <c r="A2" s="110"/>
      <c r="B2" s="448"/>
      <c r="C2" s="446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9"/>
    </row>
    <row r="3" spans="1:34" ht="15.75" thickBot="1" x14ac:dyDescent="0.3">
      <c r="A3" s="110"/>
      <c r="B3" s="448"/>
      <c r="C3" s="446"/>
      <c r="D3" s="442" t="s">
        <v>3</v>
      </c>
      <c r="E3" s="443"/>
      <c r="F3" s="443"/>
      <c r="G3" s="443"/>
      <c r="H3" s="443"/>
      <c r="I3" s="443"/>
      <c r="J3" s="444"/>
      <c r="K3" s="443" t="s">
        <v>4</v>
      </c>
      <c r="L3" s="443"/>
      <c r="M3" s="443"/>
      <c r="N3" s="443"/>
      <c r="O3" s="443"/>
      <c r="P3" s="443"/>
      <c r="Q3" s="444"/>
      <c r="R3" s="442" t="s">
        <v>5</v>
      </c>
      <c r="S3" s="443"/>
      <c r="T3" s="443"/>
      <c r="U3" s="443"/>
      <c r="V3" s="443"/>
      <c r="W3" s="443"/>
      <c r="X3" s="444"/>
      <c r="Y3" s="442" t="s">
        <v>6</v>
      </c>
      <c r="Z3" s="443"/>
      <c r="AA3" s="443"/>
      <c r="AB3" s="443"/>
      <c r="AC3" s="443"/>
      <c r="AD3" s="443"/>
      <c r="AE3" s="444"/>
      <c r="AF3" s="442" t="s">
        <v>7</v>
      </c>
      <c r="AG3" s="443"/>
      <c r="AH3" s="444"/>
    </row>
    <row r="4" spans="1:34" x14ac:dyDescent="0.25">
      <c r="A4" s="110"/>
      <c r="B4" s="448"/>
      <c r="C4" s="446"/>
      <c r="D4" s="126" t="s">
        <v>8</v>
      </c>
      <c r="E4" s="126" t="s">
        <v>9</v>
      </c>
      <c r="F4" s="126" t="s">
        <v>10</v>
      </c>
      <c r="G4" s="126" t="s">
        <v>11</v>
      </c>
      <c r="H4" s="126" t="s">
        <v>12</v>
      </c>
      <c r="I4" s="126" t="s">
        <v>13</v>
      </c>
      <c r="J4" s="126" t="s">
        <v>14</v>
      </c>
      <c r="K4" s="126" t="s">
        <v>8</v>
      </c>
      <c r="L4" s="126" t="s">
        <v>9</v>
      </c>
      <c r="M4" s="126" t="s">
        <v>10</v>
      </c>
      <c r="N4" s="126" t="s">
        <v>11</v>
      </c>
      <c r="O4" s="126" t="s">
        <v>12</v>
      </c>
      <c r="P4" s="126" t="s">
        <v>13</v>
      </c>
      <c r="Q4" s="126" t="s">
        <v>14</v>
      </c>
      <c r="R4" s="126" t="s">
        <v>8</v>
      </c>
      <c r="S4" s="126" t="s">
        <v>9</v>
      </c>
      <c r="T4" s="126" t="s">
        <v>10</v>
      </c>
      <c r="U4" s="126" t="s">
        <v>11</v>
      </c>
      <c r="V4" s="126" t="s">
        <v>12</v>
      </c>
      <c r="W4" s="126" t="s">
        <v>13</v>
      </c>
      <c r="X4" s="126" t="s">
        <v>14</v>
      </c>
      <c r="Y4" s="126" t="s">
        <v>8</v>
      </c>
      <c r="Z4" s="126" t="s">
        <v>9</v>
      </c>
      <c r="AA4" s="126" t="s">
        <v>10</v>
      </c>
      <c r="AB4" s="126" t="s">
        <v>11</v>
      </c>
      <c r="AC4" s="126" t="s">
        <v>12</v>
      </c>
      <c r="AD4" s="126" t="s">
        <v>13</v>
      </c>
      <c r="AE4" s="126" t="s">
        <v>14</v>
      </c>
      <c r="AF4" s="126" t="s">
        <v>8</v>
      </c>
      <c r="AG4" s="126" t="s">
        <v>9</v>
      </c>
      <c r="AH4" s="126"/>
    </row>
    <row r="5" spans="1:34" x14ac:dyDescent="0.25">
      <c r="A5" s="125"/>
      <c r="B5" s="449" t="s">
        <v>15</v>
      </c>
      <c r="C5" s="450"/>
      <c r="D5" s="127">
        <v>0</v>
      </c>
      <c r="E5" s="127">
        <v>0</v>
      </c>
      <c r="F5" s="127">
        <v>0</v>
      </c>
      <c r="G5" s="127">
        <v>0</v>
      </c>
      <c r="H5" s="127">
        <v>0</v>
      </c>
      <c r="I5" s="127">
        <v>0</v>
      </c>
      <c r="J5" s="127">
        <v>0</v>
      </c>
      <c r="K5" s="127">
        <v>0</v>
      </c>
      <c r="L5" s="127">
        <v>0</v>
      </c>
      <c r="M5" s="127">
        <v>0</v>
      </c>
      <c r="N5" s="127">
        <v>0</v>
      </c>
      <c r="O5" s="127">
        <v>0</v>
      </c>
      <c r="P5" s="127">
        <v>0</v>
      </c>
      <c r="Q5" s="127">
        <v>0</v>
      </c>
      <c r="R5" s="127">
        <v>0</v>
      </c>
      <c r="S5" s="127">
        <v>0</v>
      </c>
      <c r="T5" s="127">
        <v>0</v>
      </c>
      <c r="U5" s="127">
        <v>0</v>
      </c>
      <c r="V5" s="127">
        <v>0</v>
      </c>
      <c r="W5" s="127">
        <v>0</v>
      </c>
      <c r="X5" s="127">
        <v>0</v>
      </c>
      <c r="Y5" s="127">
        <v>0</v>
      </c>
      <c r="Z5" s="127">
        <v>0</v>
      </c>
      <c r="AA5" s="127">
        <v>0</v>
      </c>
      <c r="AB5" s="127">
        <v>0</v>
      </c>
      <c r="AC5" s="127">
        <v>0</v>
      </c>
      <c r="AD5" s="127">
        <v>0</v>
      </c>
      <c r="AE5" s="127">
        <v>0</v>
      </c>
      <c r="AF5" s="127">
        <v>0</v>
      </c>
      <c r="AG5" s="127">
        <v>0</v>
      </c>
      <c r="AH5" s="128"/>
    </row>
    <row r="6" spans="1:34" x14ac:dyDescent="0.25">
      <c r="A6" s="111" t="s">
        <v>16</v>
      </c>
      <c r="B6" s="167">
        <f>COUNTIF(D6:AH6,"u")</f>
        <v>0</v>
      </c>
      <c r="C6" s="167">
        <f>COUNTIF(D6:AH6,"k")</f>
        <v>0</v>
      </c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5"/>
    </row>
    <row r="7" spans="1:34" x14ac:dyDescent="0.25">
      <c r="A7" s="111" t="s">
        <v>17</v>
      </c>
      <c r="B7" s="167">
        <f t="shared" ref="B7:B17" si="0">COUNTIF(D7:AH7,"u")</f>
        <v>0</v>
      </c>
      <c r="C7" s="167">
        <f t="shared" ref="C7:C17" si="1">COUNTIF(D7:AH7,"k")</f>
        <v>0</v>
      </c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7"/>
    </row>
    <row r="8" spans="1:34" x14ac:dyDescent="0.25">
      <c r="A8" s="111" t="s">
        <v>18</v>
      </c>
      <c r="B8" s="167">
        <f t="shared" si="0"/>
        <v>0</v>
      </c>
      <c r="C8" s="167">
        <f t="shared" si="1"/>
        <v>0</v>
      </c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4"/>
    </row>
    <row r="9" spans="1:34" x14ac:dyDescent="0.25">
      <c r="A9" s="111" t="s">
        <v>19</v>
      </c>
      <c r="B9" s="167">
        <f t="shared" si="0"/>
        <v>3</v>
      </c>
      <c r="C9" s="167">
        <f t="shared" si="1"/>
        <v>0</v>
      </c>
      <c r="D9" s="120" t="s">
        <v>20</v>
      </c>
      <c r="E9" s="120" t="s">
        <v>20</v>
      </c>
      <c r="F9" s="120" t="s">
        <v>20</v>
      </c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1"/>
    </row>
    <row r="10" spans="1:34" x14ac:dyDescent="0.25">
      <c r="A10" s="112"/>
      <c r="B10" s="167">
        <f t="shared" si="0"/>
        <v>0</v>
      </c>
      <c r="C10" s="167">
        <f t="shared" si="1"/>
        <v>0</v>
      </c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7"/>
    </row>
    <row r="11" spans="1:34" x14ac:dyDescent="0.25">
      <c r="A11" s="122"/>
      <c r="B11" s="167">
        <f t="shared" si="0"/>
        <v>0</v>
      </c>
      <c r="C11" s="167">
        <f t="shared" si="1"/>
        <v>0</v>
      </c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4"/>
    </row>
    <row r="12" spans="1:34" x14ac:dyDescent="0.25">
      <c r="A12" s="112"/>
      <c r="B12" s="167">
        <f t="shared" si="0"/>
        <v>0</v>
      </c>
      <c r="C12" s="167">
        <f t="shared" si="1"/>
        <v>0</v>
      </c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7"/>
    </row>
    <row r="13" spans="1:34" x14ac:dyDescent="0.25">
      <c r="A13" s="112"/>
      <c r="B13" s="167">
        <f t="shared" si="0"/>
        <v>0</v>
      </c>
      <c r="C13" s="167">
        <f t="shared" si="1"/>
        <v>0</v>
      </c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7"/>
    </row>
    <row r="14" spans="1:34" x14ac:dyDescent="0.25">
      <c r="A14" s="122"/>
      <c r="B14" s="167">
        <f t="shared" si="0"/>
        <v>0</v>
      </c>
      <c r="C14" s="167">
        <f t="shared" si="1"/>
        <v>0</v>
      </c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4"/>
    </row>
    <row r="15" spans="1:34" x14ac:dyDescent="0.25">
      <c r="A15" s="112"/>
      <c r="B15" s="167">
        <f t="shared" si="0"/>
        <v>0</v>
      </c>
      <c r="C15" s="167">
        <f t="shared" si="1"/>
        <v>0</v>
      </c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7"/>
    </row>
    <row r="16" spans="1:34" x14ac:dyDescent="0.25">
      <c r="A16" s="112"/>
      <c r="B16" s="167">
        <f t="shared" si="0"/>
        <v>0</v>
      </c>
      <c r="C16" s="167">
        <f t="shared" si="1"/>
        <v>0</v>
      </c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7"/>
    </row>
    <row r="17" spans="1:34" x14ac:dyDescent="0.25">
      <c r="A17" s="113"/>
      <c r="B17" s="167">
        <f t="shared" si="0"/>
        <v>0</v>
      </c>
      <c r="C17" s="167">
        <f t="shared" si="1"/>
        <v>0</v>
      </c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9"/>
    </row>
    <row r="18" spans="1:34" x14ac:dyDescent="0.25">
      <c r="A18" s="102"/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1"/>
      <c r="AH18" s="101"/>
    </row>
    <row r="19" spans="1:34" x14ac:dyDescent="0.25">
      <c r="A19" s="102"/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1"/>
      <c r="AH19" s="101"/>
    </row>
    <row r="20" spans="1:34" x14ac:dyDescent="0.25">
      <c r="A20" s="102"/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1"/>
      <c r="AH20" s="101"/>
    </row>
    <row r="21" spans="1:34" x14ac:dyDescent="0.25">
      <c r="A21" s="102"/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1"/>
      <c r="AH21" s="101"/>
    </row>
    <row r="22" spans="1:34" x14ac:dyDescent="0.25">
      <c r="A22" s="102"/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1"/>
      <c r="AH22" s="101"/>
    </row>
    <row r="23" spans="1:34" x14ac:dyDescent="0.25">
      <c r="A23" s="102"/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1"/>
      <c r="AH23" s="101"/>
    </row>
    <row r="24" spans="1:34" x14ac:dyDescent="0.25">
      <c r="A24" s="102"/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1"/>
      <c r="AH24" s="101"/>
    </row>
    <row r="25" spans="1:34" x14ac:dyDescent="0.25">
      <c r="A25" s="102"/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1"/>
      <c r="AH25" s="101"/>
    </row>
    <row r="26" spans="1:34" x14ac:dyDescent="0.25">
      <c r="A26" s="102"/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1"/>
      <c r="AH26" s="101"/>
    </row>
    <row r="27" spans="1:34" x14ac:dyDescent="0.25">
      <c r="A27" s="102"/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1"/>
      <c r="AH27" s="101"/>
    </row>
    <row r="28" spans="1:34" x14ac:dyDescent="0.25">
      <c r="A28" s="103"/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1"/>
      <c r="AH28" s="101"/>
    </row>
    <row r="29" spans="1:34" x14ac:dyDescent="0.25">
      <c r="A29" s="104"/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1"/>
      <c r="AH29" s="101"/>
    </row>
    <row r="30" spans="1:34" x14ac:dyDescent="0.25">
      <c r="A30" s="104"/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1"/>
      <c r="AH30" s="101"/>
    </row>
    <row r="31" spans="1:34" x14ac:dyDescent="0.25">
      <c r="A31" s="104"/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1"/>
      <c r="AH31" s="101"/>
    </row>
    <row r="32" spans="1:34" x14ac:dyDescent="0.25">
      <c r="A32" s="105"/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1"/>
      <c r="AH32" s="101"/>
    </row>
  </sheetData>
  <customSheetViews>
    <customSheetView guid="{455841C8-72D8-4940-9FE4-DABC0F757235}" state="hidden">
      <selection activeCell="C6" sqref="C6"/>
      <pageMargins left="0.7" right="0.7" top="0.78740157499999996" bottom="0.78740157499999996" header="0.3" footer="0.3"/>
    </customSheetView>
    <customSheetView guid="{94508C67-1406-438E-8BFF-08FCCBE08533}" state="hidden">
      <selection activeCell="C6" sqref="C6"/>
      <pageMargins left="0.7" right="0.7" top="0.78740157499999996" bottom="0.78740157499999996" header="0.3" footer="0.3"/>
    </customSheetView>
  </customSheetViews>
  <mergeCells count="8">
    <mergeCell ref="AF3:AH3"/>
    <mergeCell ref="B1:B4"/>
    <mergeCell ref="C1:C4"/>
    <mergeCell ref="B5:C5"/>
    <mergeCell ref="D3:J3"/>
    <mergeCell ref="K3:Q3"/>
    <mergeCell ref="R3:X3"/>
    <mergeCell ref="Y3:AE3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H32"/>
  <sheetViews>
    <sheetView workbookViewId="0">
      <selection activeCell="C6" sqref="C6"/>
    </sheetView>
  </sheetViews>
  <sheetFormatPr defaultColWidth="11.42578125" defaultRowHeight="15" x14ac:dyDescent="0.25"/>
  <cols>
    <col min="1" max="1" width="17.7109375" bestFit="1" customWidth="1"/>
    <col min="2" max="3" width="5.42578125" bestFit="1" customWidth="1"/>
    <col min="4" max="6" width="3.140625" bestFit="1" customWidth="1"/>
    <col min="7" max="7" width="3.42578125" bestFit="1" customWidth="1"/>
    <col min="8" max="13" width="3.140625" bestFit="1" customWidth="1"/>
    <col min="14" max="14" width="3.42578125" bestFit="1" customWidth="1"/>
    <col min="15" max="20" width="3.140625" bestFit="1" customWidth="1"/>
    <col min="21" max="21" width="3.42578125" bestFit="1" customWidth="1"/>
    <col min="22" max="27" width="3.140625" bestFit="1" customWidth="1"/>
    <col min="28" max="28" width="3.42578125" bestFit="1" customWidth="1"/>
    <col min="29" max="34" width="3.140625" bestFit="1" customWidth="1"/>
  </cols>
  <sheetData>
    <row r="1" spans="1:34" ht="59.25" x14ac:dyDescent="0.25">
      <c r="A1" s="77" t="s">
        <v>0</v>
      </c>
      <c r="B1" s="447" t="s">
        <v>1</v>
      </c>
      <c r="C1" s="445" t="s">
        <v>2</v>
      </c>
      <c r="D1" s="100">
        <v>44470</v>
      </c>
      <c r="E1" s="100">
        <v>44471</v>
      </c>
      <c r="F1" s="100">
        <v>44472</v>
      </c>
      <c r="G1" s="100">
        <v>44473</v>
      </c>
      <c r="H1" s="100">
        <v>44474</v>
      </c>
      <c r="I1" s="100">
        <v>44475</v>
      </c>
      <c r="J1" s="100">
        <v>44476</v>
      </c>
      <c r="K1" s="100">
        <v>44477</v>
      </c>
      <c r="L1" s="100">
        <v>44478</v>
      </c>
      <c r="M1" s="100">
        <v>44479</v>
      </c>
      <c r="N1" s="100">
        <v>44480</v>
      </c>
      <c r="O1" s="100">
        <v>44481</v>
      </c>
      <c r="P1" s="100">
        <v>44482</v>
      </c>
      <c r="Q1" s="100">
        <v>44483</v>
      </c>
      <c r="R1" s="100">
        <v>44484</v>
      </c>
      <c r="S1" s="100">
        <v>44485</v>
      </c>
      <c r="T1" s="100">
        <v>44486</v>
      </c>
      <c r="U1" s="100">
        <v>44487</v>
      </c>
      <c r="V1" s="100">
        <v>44488</v>
      </c>
      <c r="W1" s="100">
        <v>44489</v>
      </c>
      <c r="X1" s="100">
        <v>44490</v>
      </c>
      <c r="Y1" s="100">
        <v>44491</v>
      </c>
      <c r="Z1" s="100">
        <v>44492</v>
      </c>
      <c r="AA1" s="100">
        <v>44493</v>
      </c>
      <c r="AB1" s="100">
        <v>44494</v>
      </c>
      <c r="AC1" s="100">
        <v>44495</v>
      </c>
      <c r="AD1" s="100">
        <v>44496</v>
      </c>
      <c r="AE1" s="100">
        <v>44497</v>
      </c>
      <c r="AF1" s="100">
        <v>44498</v>
      </c>
      <c r="AG1" s="100">
        <v>44499</v>
      </c>
      <c r="AH1" s="100">
        <v>44500</v>
      </c>
    </row>
    <row r="2" spans="1:34" ht="15.75" thickBot="1" x14ac:dyDescent="0.3">
      <c r="A2" s="80"/>
      <c r="B2" s="448"/>
      <c r="C2" s="446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9"/>
    </row>
    <row r="3" spans="1:34" ht="15.75" thickBot="1" x14ac:dyDescent="0.3">
      <c r="A3" s="80"/>
      <c r="B3" s="448"/>
      <c r="C3" s="446"/>
      <c r="D3" s="442" t="s">
        <v>3</v>
      </c>
      <c r="E3" s="443"/>
      <c r="F3" s="443"/>
      <c r="G3" s="443"/>
      <c r="H3" s="443"/>
      <c r="I3" s="443"/>
      <c r="J3" s="444"/>
      <c r="K3" s="443" t="s">
        <v>4</v>
      </c>
      <c r="L3" s="443"/>
      <c r="M3" s="443"/>
      <c r="N3" s="443"/>
      <c r="O3" s="443"/>
      <c r="P3" s="443"/>
      <c r="Q3" s="444"/>
      <c r="R3" s="442" t="s">
        <v>5</v>
      </c>
      <c r="S3" s="443"/>
      <c r="T3" s="443"/>
      <c r="U3" s="443"/>
      <c r="V3" s="443"/>
      <c r="W3" s="443"/>
      <c r="X3" s="444"/>
      <c r="Y3" s="442" t="s">
        <v>6</v>
      </c>
      <c r="Z3" s="443"/>
      <c r="AA3" s="443"/>
      <c r="AB3" s="443"/>
      <c r="AC3" s="443"/>
      <c r="AD3" s="443"/>
      <c r="AE3" s="444"/>
      <c r="AF3" s="442" t="s">
        <v>7</v>
      </c>
      <c r="AG3" s="443"/>
      <c r="AH3" s="444"/>
    </row>
    <row r="4" spans="1:34" x14ac:dyDescent="0.25">
      <c r="A4" s="80"/>
      <c r="B4" s="448"/>
      <c r="C4" s="446"/>
      <c r="D4" s="97" t="s">
        <v>10</v>
      </c>
      <c r="E4" s="97" t="s">
        <v>11</v>
      </c>
      <c r="F4" s="97" t="s">
        <v>12</v>
      </c>
      <c r="G4" s="97" t="s">
        <v>13</v>
      </c>
      <c r="H4" s="97" t="s">
        <v>14</v>
      </c>
      <c r="I4" s="97" t="s">
        <v>8</v>
      </c>
      <c r="J4" s="97" t="s">
        <v>9</v>
      </c>
      <c r="K4" s="97" t="s">
        <v>10</v>
      </c>
      <c r="L4" s="97" t="s">
        <v>11</v>
      </c>
      <c r="M4" s="97" t="s">
        <v>12</v>
      </c>
      <c r="N4" s="97" t="s">
        <v>13</v>
      </c>
      <c r="O4" s="97" t="s">
        <v>14</v>
      </c>
      <c r="P4" s="97" t="s">
        <v>8</v>
      </c>
      <c r="Q4" s="97" t="s">
        <v>9</v>
      </c>
      <c r="R4" s="97" t="s">
        <v>10</v>
      </c>
      <c r="S4" s="97" t="s">
        <v>11</v>
      </c>
      <c r="T4" s="97" t="s">
        <v>12</v>
      </c>
      <c r="U4" s="97" t="s">
        <v>13</v>
      </c>
      <c r="V4" s="97" t="s">
        <v>14</v>
      </c>
      <c r="W4" s="97" t="s">
        <v>8</v>
      </c>
      <c r="X4" s="97" t="s">
        <v>9</v>
      </c>
      <c r="Y4" s="97" t="s">
        <v>10</v>
      </c>
      <c r="Z4" s="97" t="s">
        <v>11</v>
      </c>
      <c r="AA4" s="97" t="s">
        <v>12</v>
      </c>
      <c r="AB4" s="97" t="s">
        <v>13</v>
      </c>
      <c r="AC4" s="97" t="s">
        <v>14</v>
      </c>
      <c r="AD4" s="97" t="s">
        <v>8</v>
      </c>
      <c r="AE4" s="97" t="s">
        <v>9</v>
      </c>
      <c r="AF4" s="97" t="s">
        <v>10</v>
      </c>
      <c r="AG4" s="97" t="s">
        <v>11</v>
      </c>
      <c r="AH4" s="97" t="s">
        <v>12</v>
      </c>
    </row>
    <row r="5" spans="1:34" x14ac:dyDescent="0.25">
      <c r="A5" s="96"/>
      <c r="B5" s="449" t="s">
        <v>15</v>
      </c>
      <c r="C5" s="450"/>
      <c r="D5" s="98">
        <v>0</v>
      </c>
      <c r="E5" s="98">
        <v>0</v>
      </c>
      <c r="F5" s="98">
        <v>0</v>
      </c>
      <c r="G5" s="98">
        <v>0</v>
      </c>
      <c r="H5" s="98">
        <v>0</v>
      </c>
      <c r="I5" s="98">
        <v>0</v>
      </c>
      <c r="J5" s="98">
        <v>0</v>
      </c>
      <c r="K5" s="98">
        <v>0</v>
      </c>
      <c r="L5" s="98">
        <v>0</v>
      </c>
      <c r="M5" s="98">
        <v>0</v>
      </c>
      <c r="N5" s="98">
        <v>0</v>
      </c>
      <c r="O5" s="98">
        <v>0</v>
      </c>
      <c r="P5" s="98">
        <v>0</v>
      </c>
      <c r="Q5" s="98">
        <v>0</v>
      </c>
      <c r="R5" s="98">
        <v>0</v>
      </c>
      <c r="S5" s="98">
        <v>0</v>
      </c>
      <c r="T5" s="98">
        <v>0</v>
      </c>
      <c r="U5" s="98">
        <v>0</v>
      </c>
      <c r="V5" s="98">
        <v>0</v>
      </c>
      <c r="W5" s="98">
        <v>0</v>
      </c>
      <c r="X5" s="98">
        <v>0</v>
      </c>
      <c r="Y5" s="98">
        <v>0</v>
      </c>
      <c r="Z5" s="98">
        <v>0</v>
      </c>
      <c r="AA5" s="98">
        <v>0</v>
      </c>
      <c r="AB5" s="98">
        <v>0</v>
      </c>
      <c r="AC5" s="98">
        <v>0</v>
      </c>
      <c r="AD5" s="98">
        <v>0</v>
      </c>
      <c r="AE5" s="98">
        <v>0</v>
      </c>
      <c r="AF5" s="98">
        <v>0</v>
      </c>
      <c r="AG5" s="98">
        <v>0</v>
      </c>
      <c r="AH5" s="99">
        <v>0</v>
      </c>
    </row>
    <row r="6" spans="1:34" x14ac:dyDescent="0.25">
      <c r="A6" s="81" t="s">
        <v>16</v>
      </c>
      <c r="B6" s="167">
        <f>COUNTIF(D6:AH6,"u")</f>
        <v>0</v>
      </c>
      <c r="C6" s="84">
        <f>COUNTIF(D6:AH6,"k")</f>
        <v>0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6"/>
    </row>
    <row r="7" spans="1:34" x14ac:dyDescent="0.25">
      <c r="A7" s="81" t="s">
        <v>17</v>
      </c>
      <c r="B7" s="167">
        <f t="shared" ref="B7:B17" si="0">COUNTIF(D7:AH7,"u")</f>
        <v>0</v>
      </c>
      <c r="C7" s="167">
        <f t="shared" ref="C7:C17" si="1">COUNTIF(D7:AH7,"k")</f>
        <v>0</v>
      </c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8"/>
    </row>
    <row r="8" spans="1:34" x14ac:dyDescent="0.25">
      <c r="A8" s="81" t="s">
        <v>18</v>
      </c>
      <c r="B8" s="167">
        <f t="shared" si="0"/>
        <v>0</v>
      </c>
      <c r="C8" s="167">
        <f t="shared" si="1"/>
        <v>0</v>
      </c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5"/>
    </row>
    <row r="9" spans="1:34" x14ac:dyDescent="0.25">
      <c r="A9" s="81" t="s">
        <v>19</v>
      </c>
      <c r="B9" s="167">
        <f t="shared" si="0"/>
        <v>9</v>
      </c>
      <c r="C9" s="167">
        <f t="shared" si="1"/>
        <v>0</v>
      </c>
      <c r="D9" s="91"/>
      <c r="E9" s="91"/>
      <c r="F9" s="91"/>
      <c r="G9" s="91" t="s">
        <v>20</v>
      </c>
      <c r="H9" s="91" t="s">
        <v>20</v>
      </c>
      <c r="I9" s="91" t="s">
        <v>20</v>
      </c>
      <c r="J9" s="91" t="s">
        <v>20</v>
      </c>
      <c r="K9" s="91" t="s">
        <v>20</v>
      </c>
      <c r="L9" s="91"/>
      <c r="M9" s="91"/>
      <c r="N9" s="91" t="s">
        <v>20</v>
      </c>
      <c r="O9" s="91" t="s">
        <v>20</v>
      </c>
      <c r="P9" s="91" t="s">
        <v>20</v>
      </c>
      <c r="Q9" s="91" t="s">
        <v>20</v>
      </c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2"/>
    </row>
    <row r="10" spans="1:34" x14ac:dyDescent="0.25">
      <c r="A10" s="82"/>
      <c r="B10" s="167">
        <f t="shared" si="0"/>
        <v>0</v>
      </c>
      <c r="C10" s="167">
        <f t="shared" si="1"/>
        <v>0</v>
      </c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8"/>
    </row>
    <row r="11" spans="1:34" x14ac:dyDescent="0.25">
      <c r="A11" s="93"/>
      <c r="B11" s="167">
        <f t="shared" si="0"/>
        <v>0</v>
      </c>
      <c r="C11" s="167">
        <f t="shared" si="1"/>
        <v>0</v>
      </c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5"/>
    </row>
    <row r="12" spans="1:34" x14ac:dyDescent="0.25">
      <c r="A12" s="82"/>
      <c r="B12" s="167">
        <f t="shared" si="0"/>
        <v>0</v>
      </c>
      <c r="C12" s="167">
        <f t="shared" si="1"/>
        <v>0</v>
      </c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8"/>
    </row>
    <row r="13" spans="1:34" x14ac:dyDescent="0.25">
      <c r="A13" s="82"/>
      <c r="B13" s="167">
        <f t="shared" si="0"/>
        <v>0</v>
      </c>
      <c r="C13" s="167">
        <f t="shared" si="1"/>
        <v>0</v>
      </c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8"/>
    </row>
    <row r="14" spans="1:34" x14ac:dyDescent="0.25">
      <c r="A14" s="93"/>
      <c r="B14" s="167">
        <f t="shared" si="0"/>
        <v>0</v>
      </c>
      <c r="C14" s="167">
        <f t="shared" si="1"/>
        <v>0</v>
      </c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5"/>
    </row>
    <row r="15" spans="1:34" x14ac:dyDescent="0.25">
      <c r="A15" s="82"/>
      <c r="B15" s="167">
        <f t="shared" si="0"/>
        <v>0</v>
      </c>
      <c r="C15" s="167">
        <f t="shared" si="1"/>
        <v>0</v>
      </c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8"/>
    </row>
    <row r="16" spans="1:34" x14ac:dyDescent="0.25">
      <c r="A16" s="82"/>
      <c r="B16" s="167">
        <f t="shared" si="0"/>
        <v>0</v>
      </c>
      <c r="C16" s="167">
        <f t="shared" si="1"/>
        <v>0</v>
      </c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8"/>
    </row>
    <row r="17" spans="1:34" x14ac:dyDescent="0.25">
      <c r="A17" s="83"/>
      <c r="B17" s="167">
        <f t="shared" si="0"/>
        <v>0</v>
      </c>
      <c r="C17" s="167">
        <f t="shared" si="1"/>
        <v>0</v>
      </c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90"/>
    </row>
    <row r="18" spans="1:34" x14ac:dyDescent="0.25">
      <c r="A18" s="72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1"/>
      <c r="AH18" s="71"/>
    </row>
    <row r="19" spans="1:34" x14ac:dyDescent="0.25">
      <c r="A19" s="72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1"/>
      <c r="AH19" s="71"/>
    </row>
    <row r="20" spans="1:34" x14ac:dyDescent="0.25">
      <c r="A20" s="72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1"/>
      <c r="AH20" s="71"/>
    </row>
    <row r="21" spans="1:34" x14ac:dyDescent="0.25">
      <c r="A21" s="72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1"/>
      <c r="AH21" s="71"/>
    </row>
    <row r="22" spans="1:34" x14ac:dyDescent="0.25">
      <c r="A22" s="72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1"/>
      <c r="AH22" s="71"/>
    </row>
    <row r="23" spans="1:34" x14ac:dyDescent="0.25">
      <c r="A23" s="72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1"/>
      <c r="AH23" s="71"/>
    </row>
    <row r="24" spans="1:34" x14ac:dyDescent="0.25">
      <c r="A24" s="72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1"/>
      <c r="AH24" s="71"/>
    </row>
    <row r="25" spans="1:34" x14ac:dyDescent="0.25">
      <c r="A25" s="72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1"/>
      <c r="AH25" s="71"/>
    </row>
    <row r="26" spans="1:34" x14ac:dyDescent="0.25">
      <c r="A26" s="72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1"/>
      <c r="AH26" s="71"/>
    </row>
    <row r="27" spans="1:34" x14ac:dyDescent="0.25">
      <c r="A27" s="72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1"/>
      <c r="AH27" s="71"/>
    </row>
    <row r="28" spans="1:34" x14ac:dyDescent="0.25">
      <c r="A28" s="73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1"/>
      <c r="AH28" s="71"/>
    </row>
    <row r="29" spans="1:34" x14ac:dyDescent="0.25">
      <c r="A29" s="74"/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1"/>
      <c r="AH29" s="71"/>
    </row>
    <row r="30" spans="1:34" x14ac:dyDescent="0.25">
      <c r="A30" s="74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1"/>
      <c r="AH30" s="71"/>
    </row>
    <row r="31" spans="1:34" x14ac:dyDescent="0.25">
      <c r="A31" s="74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1"/>
      <c r="AH31" s="71"/>
    </row>
    <row r="32" spans="1:34" x14ac:dyDescent="0.25">
      <c r="A32" s="75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1"/>
      <c r="AH32" s="71"/>
    </row>
  </sheetData>
  <customSheetViews>
    <customSheetView guid="{455841C8-72D8-4940-9FE4-DABC0F757235}" state="hidden">
      <selection activeCell="C6" sqref="C6"/>
      <pageMargins left="0.7" right="0.7" top="0.78740157499999996" bottom="0.78740157499999996" header="0.3" footer="0.3"/>
    </customSheetView>
    <customSheetView guid="{94508C67-1406-438E-8BFF-08FCCBE08533}" state="hidden">
      <selection activeCell="C6" sqref="C6"/>
      <pageMargins left="0.7" right="0.7" top="0.78740157499999996" bottom="0.78740157499999996" header="0.3" footer="0.3"/>
    </customSheetView>
  </customSheetViews>
  <mergeCells count="8">
    <mergeCell ref="AF3:AH3"/>
    <mergeCell ref="B1:B4"/>
    <mergeCell ref="C1:C4"/>
    <mergeCell ref="B5:C5"/>
    <mergeCell ref="D3:J3"/>
    <mergeCell ref="K3:Q3"/>
    <mergeCell ref="R3:X3"/>
    <mergeCell ref="Y3:AE3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H32"/>
  <sheetViews>
    <sheetView workbookViewId="0">
      <selection activeCell="C6" sqref="C6"/>
    </sheetView>
  </sheetViews>
  <sheetFormatPr defaultColWidth="11.42578125" defaultRowHeight="15" x14ac:dyDescent="0.25"/>
  <cols>
    <col min="1" max="1" width="17.7109375" bestFit="1" customWidth="1"/>
    <col min="2" max="2" width="3.140625" bestFit="1" customWidth="1"/>
    <col min="3" max="3" width="5.42578125" bestFit="1" customWidth="1"/>
    <col min="4" max="4" width="3.42578125" bestFit="1" customWidth="1"/>
    <col min="5" max="10" width="3.140625" bestFit="1" customWidth="1"/>
    <col min="11" max="11" width="3.42578125" bestFit="1" customWidth="1"/>
    <col min="12" max="17" width="3.140625" bestFit="1" customWidth="1"/>
    <col min="18" max="18" width="3.42578125" bestFit="1" customWidth="1"/>
    <col min="19" max="24" width="3.140625" bestFit="1" customWidth="1"/>
    <col min="25" max="25" width="3.42578125" bestFit="1" customWidth="1"/>
    <col min="26" max="31" width="3.140625" bestFit="1" customWidth="1"/>
    <col min="32" max="32" width="3.42578125" bestFit="1" customWidth="1"/>
    <col min="33" max="33" width="3.140625" bestFit="1" customWidth="1"/>
    <col min="34" max="34" width="3.140625" customWidth="1"/>
  </cols>
  <sheetData>
    <row r="1" spans="1:34" ht="71.25" x14ac:dyDescent="0.25">
      <c r="A1" s="48" t="s">
        <v>0</v>
      </c>
      <c r="B1" s="447" t="s">
        <v>1</v>
      </c>
      <c r="C1" s="445" t="s">
        <v>2</v>
      </c>
      <c r="D1" s="70">
        <v>44501</v>
      </c>
      <c r="E1" s="70">
        <v>44502</v>
      </c>
      <c r="F1" s="70">
        <v>44503</v>
      </c>
      <c r="G1" s="70">
        <v>44504</v>
      </c>
      <c r="H1" s="70">
        <v>44505</v>
      </c>
      <c r="I1" s="70">
        <v>44506</v>
      </c>
      <c r="J1" s="70">
        <v>44507</v>
      </c>
      <c r="K1" s="70">
        <v>44508</v>
      </c>
      <c r="L1" s="70">
        <v>44509</v>
      </c>
      <c r="M1" s="70">
        <v>44510</v>
      </c>
      <c r="N1" s="70">
        <v>44511</v>
      </c>
      <c r="O1" s="70">
        <v>44512</v>
      </c>
      <c r="P1" s="70">
        <v>44513</v>
      </c>
      <c r="Q1" s="70">
        <v>44514</v>
      </c>
      <c r="R1" s="70">
        <v>44515</v>
      </c>
      <c r="S1" s="70">
        <v>44516</v>
      </c>
      <c r="T1" s="70">
        <v>44517</v>
      </c>
      <c r="U1" s="70">
        <v>44518</v>
      </c>
      <c r="V1" s="70">
        <v>44519</v>
      </c>
      <c r="W1" s="70">
        <v>44520</v>
      </c>
      <c r="X1" s="70">
        <v>44521</v>
      </c>
      <c r="Y1" s="70">
        <v>44522</v>
      </c>
      <c r="Z1" s="70">
        <v>44523</v>
      </c>
      <c r="AA1" s="70">
        <v>44524</v>
      </c>
      <c r="AB1" s="70">
        <v>44525</v>
      </c>
      <c r="AC1" s="70">
        <v>44526</v>
      </c>
      <c r="AD1" s="70">
        <v>44527</v>
      </c>
      <c r="AE1" s="70">
        <v>44528</v>
      </c>
      <c r="AF1" s="70">
        <v>44529</v>
      </c>
      <c r="AG1" s="70">
        <v>44530</v>
      </c>
      <c r="AH1" s="70"/>
    </row>
    <row r="2" spans="1:34" ht="15.75" thickBot="1" x14ac:dyDescent="0.3">
      <c r="A2" s="51"/>
      <c r="B2" s="448"/>
      <c r="C2" s="446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50"/>
    </row>
    <row r="3" spans="1:34" ht="15.75" thickBot="1" x14ac:dyDescent="0.3">
      <c r="A3" s="51"/>
      <c r="B3" s="448"/>
      <c r="C3" s="446"/>
      <c r="D3" s="442" t="s">
        <v>3</v>
      </c>
      <c r="E3" s="443"/>
      <c r="F3" s="443"/>
      <c r="G3" s="443"/>
      <c r="H3" s="443"/>
      <c r="I3" s="443"/>
      <c r="J3" s="444"/>
      <c r="K3" s="443" t="s">
        <v>4</v>
      </c>
      <c r="L3" s="443"/>
      <c r="M3" s="443"/>
      <c r="N3" s="443"/>
      <c r="O3" s="443"/>
      <c r="P3" s="443"/>
      <c r="Q3" s="444"/>
      <c r="R3" s="442" t="s">
        <v>5</v>
      </c>
      <c r="S3" s="443"/>
      <c r="T3" s="443"/>
      <c r="U3" s="443"/>
      <c r="V3" s="443"/>
      <c r="W3" s="443"/>
      <c r="X3" s="444"/>
      <c r="Y3" s="442" t="s">
        <v>6</v>
      </c>
      <c r="Z3" s="443"/>
      <c r="AA3" s="443"/>
      <c r="AB3" s="443"/>
      <c r="AC3" s="443"/>
      <c r="AD3" s="443"/>
      <c r="AE3" s="444"/>
      <c r="AF3" s="442" t="s">
        <v>7</v>
      </c>
      <c r="AG3" s="443"/>
      <c r="AH3" s="444"/>
    </row>
    <row r="4" spans="1:34" x14ac:dyDescent="0.25">
      <c r="A4" s="51"/>
      <c r="B4" s="448"/>
      <c r="C4" s="446"/>
      <c r="D4" s="67" t="s">
        <v>13</v>
      </c>
      <c r="E4" s="67" t="s">
        <v>14</v>
      </c>
      <c r="F4" s="67" t="s">
        <v>8</v>
      </c>
      <c r="G4" s="67" t="s">
        <v>9</v>
      </c>
      <c r="H4" s="67" t="s">
        <v>10</v>
      </c>
      <c r="I4" s="67" t="s">
        <v>11</v>
      </c>
      <c r="J4" s="67" t="s">
        <v>12</v>
      </c>
      <c r="K4" s="67" t="s">
        <v>13</v>
      </c>
      <c r="L4" s="67" t="s">
        <v>14</v>
      </c>
      <c r="M4" s="67" t="s">
        <v>8</v>
      </c>
      <c r="N4" s="67" t="s">
        <v>9</v>
      </c>
      <c r="O4" s="67" t="s">
        <v>10</v>
      </c>
      <c r="P4" s="67" t="s">
        <v>11</v>
      </c>
      <c r="Q4" s="67" t="s">
        <v>12</v>
      </c>
      <c r="R4" s="67" t="s">
        <v>13</v>
      </c>
      <c r="S4" s="67" t="s">
        <v>14</v>
      </c>
      <c r="T4" s="67" t="s">
        <v>8</v>
      </c>
      <c r="U4" s="67" t="s">
        <v>9</v>
      </c>
      <c r="V4" s="67" t="s">
        <v>10</v>
      </c>
      <c r="W4" s="67" t="s">
        <v>11</v>
      </c>
      <c r="X4" s="67" t="s">
        <v>12</v>
      </c>
      <c r="Y4" s="67" t="s">
        <v>13</v>
      </c>
      <c r="Z4" s="67" t="s">
        <v>14</v>
      </c>
      <c r="AA4" s="67" t="s">
        <v>8</v>
      </c>
      <c r="AB4" s="67" t="s">
        <v>9</v>
      </c>
      <c r="AC4" s="67" t="s">
        <v>10</v>
      </c>
      <c r="AD4" s="67" t="s">
        <v>11</v>
      </c>
      <c r="AE4" s="67" t="s">
        <v>12</v>
      </c>
      <c r="AF4" s="67" t="s">
        <v>13</v>
      </c>
      <c r="AG4" s="67" t="s">
        <v>14</v>
      </c>
      <c r="AH4" s="67"/>
    </row>
    <row r="5" spans="1:34" x14ac:dyDescent="0.25">
      <c r="A5" s="66"/>
      <c r="B5" s="449" t="s">
        <v>15</v>
      </c>
      <c r="C5" s="450"/>
      <c r="D5" s="68">
        <v>0</v>
      </c>
      <c r="E5" s="68">
        <v>0</v>
      </c>
      <c r="F5" s="68">
        <v>0</v>
      </c>
      <c r="G5" s="68">
        <v>0</v>
      </c>
      <c r="H5" s="68">
        <v>0</v>
      </c>
      <c r="I5" s="68">
        <v>0</v>
      </c>
      <c r="J5" s="68">
        <v>0</v>
      </c>
      <c r="K5" s="68">
        <v>0</v>
      </c>
      <c r="L5" s="68">
        <v>0</v>
      </c>
      <c r="M5" s="68">
        <v>0</v>
      </c>
      <c r="N5" s="68">
        <v>0</v>
      </c>
      <c r="O5" s="68">
        <v>0</v>
      </c>
      <c r="P5" s="68">
        <v>0</v>
      </c>
      <c r="Q5" s="68">
        <v>0</v>
      </c>
      <c r="R5" s="68">
        <v>0</v>
      </c>
      <c r="S5" s="68">
        <v>0</v>
      </c>
      <c r="T5" s="68">
        <v>0</v>
      </c>
      <c r="U5" s="68">
        <v>0</v>
      </c>
      <c r="V5" s="68">
        <v>0</v>
      </c>
      <c r="W5" s="68">
        <v>0</v>
      </c>
      <c r="X5" s="68">
        <v>0</v>
      </c>
      <c r="Y5" s="68">
        <v>0</v>
      </c>
      <c r="Z5" s="68">
        <v>0</v>
      </c>
      <c r="AA5" s="68">
        <v>0</v>
      </c>
      <c r="AB5" s="68">
        <v>0</v>
      </c>
      <c r="AC5" s="68">
        <v>0</v>
      </c>
      <c r="AD5" s="68">
        <v>0</v>
      </c>
      <c r="AE5" s="68">
        <v>0</v>
      </c>
      <c r="AF5" s="68">
        <v>0</v>
      </c>
      <c r="AG5" s="68">
        <v>0</v>
      </c>
      <c r="AH5" s="69"/>
    </row>
    <row r="6" spans="1:34" x14ac:dyDescent="0.25">
      <c r="A6" s="52" t="s">
        <v>16</v>
      </c>
      <c r="B6" s="167">
        <f>COUNTIF(D6:AH6,"u")</f>
        <v>0</v>
      </c>
      <c r="C6" s="167">
        <f>COUNTIF(D6:AH6,"k")</f>
        <v>0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6"/>
    </row>
    <row r="7" spans="1:34" x14ac:dyDescent="0.25">
      <c r="A7" s="52" t="s">
        <v>17</v>
      </c>
      <c r="B7" s="167">
        <f t="shared" ref="B7:B17" si="0">COUNTIF(D7:AH7,"u")</f>
        <v>0</v>
      </c>
      <c r="C7" s="167">
        <f t="shared" ref="C7:C17" si="1">COUNTIF(D7:AH7,"k")</f>
        <v>0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8"/>
    </row>
    <row r="8" spans="1:34" x14ac:dyDescent="0.25">
      <c r="A8" s="52" t="s">
        <v>18</v>
      </c>
      <c r="B8" s="167">
        <f t="shared" si="0"/>
        <v>0</v>
      </c>
      <c r="C8" s="167">
        <f t="shared" si="1"/>
        <v>0</v>
      </c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5"/>
    </row>
    <row r="9" spans="1:34" x14ac:dyDescent="0.25">
      <c r="A9" s="52" t="s">
        <v>19</v>
      </c>
      <c r="B9" s="167">
        <f t="shared" si="0"/>
        <v>0</v>
      </c>
      <c r="C9" s="167">
        <f t="shared" si="1"/>
        <v>0</v>
      </c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2"/>
    </row>
    <row r="10" spans="1:34" x14ac:dyDescent="0.25">
      <c r="A10" s="53"/>
      <c r="B10" s="167">
        <f t="shared" si="0"/>
        <v>0</v>
      </c>
      <c r="C10" s="167">
        <f t="shared" si="1"/>
        <v>0</v>
      </c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8"/>
    </row>
    <row r="11" spans="1:34" x14ac:dyDescent="0.25">
      <c r="A11" s="63"/>
      <c r="B11" s="167">
        <f t="shared" si="0"/>
        <v>0</v>
      </c>
      <c r="C11" s="167">
        <f t="shared" si="1"/>
        <v>0</v>
      </c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5"/>
    </row>
    <row r="12" spans="1:34" x14ac:dyDescent="0.25">
      <c r="A12" s="53"/>
      <c r="B12" s="167">
        <f t="shared" si="0"/>
        <v>0</v>
      </c>
      <c r="C12" s="167">
        <f t="shared" si="1"/>
        <v>0</v>
      </c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8"/>
    </row>
    <row r="13" spans="1:34" x14ac:dyDescent="0.25">
      <c r="A13" s="53"/>
      <c r="B13" s="167">
        <f t="shared" si="0"/>
        <v>0</v>
      </c>
      <c r="C13" s="167">
        <f t="shared" si="1"/>
        <v>0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8"/>
    </row>
    <row r="14" spans="1:34" x14ac:dyDescent="0.25">
      <c r="A14" s="63"/>
      <c r="B14" s="167">
        <f t="shared" si="0"/>
        <v>0</v>
      </c>
      <c r="C14" s="167">
        <f t="shared" si="1"/>
        <v>0</v>
      </c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5"/>
    </row>
    <row r="15" spans="1:34" x14ac:dyDescent="0.25">
      <c r="A15" s="53"/>
      <c r="B15" s="167">
        <f t="shared" si="0"/>
        <v>0</v>
      </c>
      <c r="C15" s="167">
        <f t="shared" si="1"/>
        <v>0</v>
      </c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8"/>
    </row>
    <row r="16" spans="1:34" x14ac:dyDescent="0.25">
      <c r="A16" s="53"/>
      <c r="B16" s="167">
        <f t="shared" si="0"/>
        <v>0</v>
      </c>
      <c r="C16" s="167">
        <f t="shared" si="1"/>
        <v>0</v>
      </c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8"/>
    </row>
    <row r="17" spans="1:34" x14ac:dyDescent="0.25">
      <c r="A17" s="54"/>
      <c r="B17" s="167">
        <f t="shared" si="0"/>
        <v>0</v>
      </c>
      <c r="C17" s="167">
        <f t="shared" si="1"/>
        <v>0</v>
      </c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60"/>
    </row>
    <row r="18" spans="1:34" x14ac:dyDescent="0.25">
      <c r="A18" s="43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2"/>
      <c r="AH18" s="42"/>
    </row>
    <row r="19" spans="1:34" x14ac:dyDescent="0.25">
      <c r="A19" s="43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2"/>
      <c r="AH19" s="42"/>
    </row>
    <row r="20" spans="1:34" x14ac:dyDescent="0.25">
      <c r="A20" s="43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2"/>
      <c r="AH20" s="42"/>
    </row>
    <row r="21" spans="1:34" x14ac:dyDescent="0.25">
      <c r="A21" s="43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2"/>
      <c r="AH21" s="42"/>
    </row>
    <row r="22" spans="1:34" x14ac:dyDescent="0.25">
      <c r="A22" s="43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2"/>
      <c r="AH22" s="42"/>
    </row>
    <row r="23" spans="1:34" x14ac:dyDescent="0.25">
      <c r="A23" s="43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2"/>
      <c r="AH23" s="42"/>
    </row>
    <row r="24" spans="1:34" x14ac:dyDescent="0.25">
      <c r="A24" s="43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2"/>
      <c r="AH24" s="42"/>
    </row>
    <row r="25" spans="1:34" x14ac:dyDescent="0.25">
      <c r="A25" s="43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2"/>
      <c r="AH25" s="42"/>
    </row>
    <row r="26" spans="1:34" x14ac:dyDescent="0.25">
      <c r="A26" s="43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2"/>
      <c r="AH26" s="42"/>
    </row>
    <row r="27" spans="1:34" x14ac:dyDescent="0.25">
      <c r="A27" s="43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2"/>
      <c r="AH27" s="42"/>
    </row>
    <row r="28" spans="1:34" x14ac:dyDescent="0.25">
      <c r="A28" s="44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2"/>
      <c r="AH28" s="42"/>
    </row>
    <row r="29" spans="1:34" x14ac:dyDescent="0.25">
      <c r="A29" s="45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2"/>
      <c r="AH29" s="42"/>
    </row>
    <row r="30" spans="1:34" x14ac:dyDescent="0.25">
      <c r="A30" s="45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2"/>
      <c r="AH30" s="42"/>
    </row>
    <row r="31" spans="1:34" x14ac:dyDescent="0.25">
      <c r="A31" s="45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2"/>
      <c r="AH31" s="42"/>
    </row>
    <row r="32" spans="1:34" x14ac:dyDescent="0.25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2"/>
      <c r="AH32" s="42"/>
    </row>
  </sheetData>
  <customSheetViews>
    <customSheetView guid="{455841C8-72D8-4940-9FE4-DABC0F757235}" state="hidden">
      <selection activeCell="C6" sqref="C6"/>
      <pageMargins left="0.7" right="0.7" top="0.78740157499999996" bottom="0.78740157499999996" header="0.3" footer="0.3"/>
    </customSheetView>
    <customSheetView guid="{94508C67-1406-438E-8BFF-08FCCBE08533}" state="hidden">
      <selection activeCell="C6" sqref="C6"/>
      <pageMargins left="0.7" right="0.7" top="0.78740157499999996" bottom="0.78740157499999996" header="0.3" footer="0.3"/>
    </customSheetView>
  </customSheetViews>
  <mergeCells count="8">
    <mergeCell ref="AF3:AH3"/>
    <mergeCell ref="B1:B4"/>
    <mergeCell ref="C1:C4"/>
    <mergeCell ref="B5:C5"/>
    <mergeCell ref="D3:J3"/>
    <mergeCell ref="K3:Q3"/>
    <mergeCell ref="R3:X3"/>
    <mergeCell ref="Y3:AE3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H32"/>
  <sheetViews>
    <sheetView workbookViewId="0">
      <selection activeCell="C6" sqref="C6"/>
    </sheetView>
  </sheetViews>
  <sheetFormatPr defaultColWidth="11.42578125" defaultRowHeight="15" x14ac:dyDescent="0.25"/>
  <cols>
    <col min="1" max="1" width="17.7109375" bestFit="1" customWidth="1"/>
    <col min="2" max="2" width="3.140625" bestFit="1" customWidth="1"/>
    <col min="3" max="3" width="5.42578125" bestFit="1" customWidth="1"/>
    <col min="4" max="8" width="3.140625" bestFit="1" customWidth="1"/>
    <col min="9" max="9" width="3.42578125" bestFit="1" customWidth="1"/>
    <col min="10" max="15" width="3.140625" bestFit="1" customWidth="1"/>
    <col min="16" max="16" width="3.42578125" bestFit="1" customWidth="1"/>
    <col min="17" max="22" width="3.140625" bestFit="1" customWidth="1"/>
    <col min="23" max="23" width="3.42578125" bestFit="1" customWidth="1"/>
    <col min="24" max="29" width="3.140625" bestFit="1" customWidth="1"/>
    <col min="30" max="30" width="3.42578125" bestFit="1" customWidth="1"/>
    <col min="31" max="34" width="3.140625" bestFit="1" customWidth="1"/>
  </cols>
  <sheetData>
    <row r="1" spans="1:34" ht="71.25" x14ac:dyDescent="0.25">
      <c r="A1" s="7" t="s">
        <v>0</v>
      </c>
      <c r="B1" s="447" t="s">
        <v>1</v>
      </c>
      <c r="C1" s="445" t="s">
        <v>2</v>
      </c>
      <c r="D1" s="29">
        <v>44531</v>
      </c>
      <c r="E1" s="29">
        <v>44532</v>
      </c>
      <c r="F1" s="29">
        <v>44533</v>
      </c>
      <c r="G1" s="29">
        <v>44534</v>
      </c>
      <c r="H1" s="29">
        <v>44535</v>
      </c>
      <c r="I1" s="29">
        <v>44536</v>
      </c>
      <c r="J1" s="29">
        <v>44537</v>
      </c>
      <c r="K1" s="29">
        <v>44538</v>
      </c>
      <c r="L1" s="29">
        <v>44539</v>
      </c>
      <c r="M1" s="29">
        <v>44540</v>
      </c>
      <c r="N1" s="29">
        <v>44541</v>
      </c>
      <c r="O1" s="29">
        <v>44542</v>
      </c>
      <c r="P1" s="29">
        <v>44543</v>
      </c>
      <c r="Q1" s="29">
        <v>44544</v>
      </c>
      <c r="R1" s="29">
        <v>44545</v>
      </c>
      <c r="S1" s="29">
        <v>44546</v>
      </c>
      <c r="T1" s="29">
        <v>44547</v>
      </c>
      <c r="U1" s="29">
        <v>44548</v>
      </c>
      <c r="V1" s="29">
        <v>44549</v>
      </c>
      <c r="W1" s="29">
        <v>44550</v>
      </c>
      <c r="X1" s="29">
        <v>44551</v>
      </c>
      <c r="Y1" s="29">
        <v>44552</v>
      </c>
      <c r="Z1" s="29">
        <v>44553</v>
      </c>
      <c r="AA1" s="29">
        <v>44554</v>
      </c>
      <c r="AB1" s="29">
        <v>44555</v>
      </c>
      <c r="AC1" s="29">
        <v>44556</v>
      </c>
      <c r="AD1" s="29">
        <v>44557</v>
      </c>
      <c r="AE1" s="29">
        <v>44558</v>
      </c>
      <c r="AF1" s="29">
        <v>44559</v>
      </c>
      <c r="AG1" s="29">
        <v>44560</v>
      </c>
      <c r="AH1" s="29">
        <v>44561</v>
      </c>
    </row>
    <row r="2" spans="1:34" ht="15.75" thickBot="1" x14ac:dyDescent="0.3">
      <c r="A2" s="10"/>
      <c r="B2" s="448"/>
      <c r="C2" s="446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9"/>
    </row>
    <row r="3" spans="1:34" ht="15.75" thickBot="1" x14ac:dyDescent="0.3">
      <c r="A3" s="10"/>
      <c r="B3" s="448"/>
      <c r="C3" s="446"/>
      <c r="D3" s="442" t="s">
        <v>3</v>
      </c>
      <c r="E3" s="443"/>
      <c r="F3" s="443"/>
      <c r="G3" s="443"/>
      <c r="H3" s="443"/>
      <c r="I3" s="443"/>
      <c r="J3" s="444"/>
      <c r="K3" s="443" t="s">
        <v>4</v>
      </c>
      <c r="L3" s="443"/>
      <c r="M3" s="443"/>
      <c r="N3" s="443"/>
      <c r="O3" s="443"/>
      <c r="P3" s="443"/>
      <c r="Q3" s="444"/>
      <c r="R3" s="442" t="s">
        <v>5</v>
      </c>
      <c r="S3" s="443"/>
      <c r="T3" s="443"/>
      <c r="U3" s="443"/>
      <c r="V3" s="443"/>
      <c r="W3" s="443"/>
      <c r="X3" s="444"/>
      <c r="Y3" s="442" t="s">
        <v>6</v>
      </c>
      <c r="Z3" s="443"/>
      <c r="AA3" s="443"/>
      <c r="AB3" s="443"/>
      <c r="AC3" s="443"/>
      <c r="AD3" s="443"/>
      <c r="AE3" s="444"/>
      <c r="AF3" s="442" t="s">
        <v>7</v>
      </c>
      <c r="AG3" s="443"/>
      <c r="AH3" s="444"/>
    </row>
    <row r="4" spans="1:34" x14ac:dyDescent="0.25">
      <c r="A4" s="10"/>
      <c r="B4" s="448"/>
      <c r="C4" s="446"/>
      <c r="D4" s="26" t="s">
        <v>8</v>
      </c>
      <c r="E4" s="26" t="s">
        <v>9</v>
      </c>
      <c r="F4" s="26" t="s">
        <v>10</v>
      </c>
      <c r="G4" s="26" t="s">
        <v>11</v>
      </c>
      <c r="H4" s="26" t="s">
        <v>12</v>
      </c>
      <c r="I4" s="26" t="s">
        <v>13</v>
      </c>
      <c r="J4" s="26" t="s">
        <v>14</v>
      </c>
      <c r="K4" s="26" t="s">
        <v>8</v>
      </c>
      <c r="L4" s="26" t="s">
        <v>9</v>
      </c>
      <c r="M4" s="26" t="s">
        <v>10</v>
      </c>
      <c r="N4" s="26" t="s">
        <v>11</v>
      </c>
      <c r="O4" s="26" t="s">
        <v>12</v>
      </c>
      <c r="P4" s="26" t="s">
        <v>13</v>
      </c>
      <c r="Q4" s="26" t="s">
        <v>14</v>
      </c>
      <c r="R4" s="26" t="s">
        <v>8</v>
      </c>
      <c r="S4" s="26" t="s">
        <v>9</v>
      </c>
      <c r="T4" s="26" t="s">
        <v>10</v>
      </c>
      <c r="U4" s="26" t="s">
        <v>11</v>
      </c>
      <c r="V4" s="26" t="s">
        <v>12</v>
      </c>
      <c r="W4" s="26" t="s">
        <v>13</v>
      </c>
      <c r="X4" s="26" t="s">
        <v>14</v>
      </c>
      <c r="Y4" s="26" t="s">
        <v>8</v>
      </c>
      <c r="Z4" s="26" t="s">
        <v>9</v>
      </c>
      <c r="AA4" s="26" t="s">
        <v>10</v>
      </c>
      <c r="AB4" s="26" t="s">
        <v>11</v>
      </c>
      <c r="AC4" s="26" t="s">
        <v>12</v>
      </c>
      <c r="AD4" s="26" t="s">
        <v>13</v>
      </c>
      <c r="AE4" s="26" t="s">
        <v>14</v>
      </c>
      <c r="AF4" s="26" t="s">
        <v>8</v>
      </c>
      <c r="AG4" s="26" t="s">
        <v>9</v>
      </c>
      <c r="AH4" s="26" t="s">
        <v>10</v>
      </c>
    </row>
    <row r="5" spans="1:34" x14ac:dyDescent="0.25">
      <c r="A5" s="25"/>
      <c r="B5" s="449" t="s">
        <v>15</v>
      </c>
      <c r="C5" s="450"/>
      <c r="D5" s="27">
        <v>0</v>
      </c>
      <c r="E5" s="27">
        <v>0</v>
      </c>
      <c r="F5" s="27">
        <v>0</v>
      </c>
      <c r="G5" s="27">
        <v>0</v>
      </c>
      <c r="H5" s="27">
        <v>0</v>
      </c>
      <c r="I5" s="27">
        <v>0</v>
      </c>
      <c r="J5" s="27">
        <v>0</v>
      </c>
      <c r="K5" s="27">
        <v>0</v>
      </c>
      <c r="L5" s="27">
        <v>0</v>
      </c>
      <c r="M5" s="27">
        <v>0</v>
      </c>
      <c r="N5" s="27">
        <v>0</v>
      </c>
      <c r="O5" s="27">
        <v>0</v>
      </c>
      <c r="P5" s="27">
        <v>0</v>
      </c>
      <c r="Q5" s="27">
        <v>0</v>
      </c>
      <c r="R5" s="27">
        <v>0</v>
      </c>
      <c r="S5" s="27">
        <v>0</v>
      </c>
      <c r="T5" s="27">
        <v>0</v>
      </c>
      <c r="U5" s="27">
        <v>0</v>
      </c>
      <c r="V5" s="27">
        <v>0</v>
      </c>
      <c r="W5" s="27">
        <v>0</v>
      </c>
      <c r="X5" s="27">
        <v>0</v>
      </c>
      <c r="Y5" s="27">
        <v>0</v>
      </c>
      <c r="Z5" s="27">
        <v>0</v>
      </c>
      <c r="AA5" s="27">
        <v>0</v>
      </c>
      <c r="AB5" s="27">
        <v>0</v>
      </c>
      <c r="AC5" s="27">
        <v>0</v>
      </c>
      <c r="AD5" s="27">
        <v>0</v>
      </c>
      <c r="AE5" s="27">
        <v>0</v>
      </c>
      <c r="AF5" s="27">
        <v>0</v>
      </c>
      <c r="AG5" s="27">
        <v>0</v>
      </c>
      <c r="AH5" s="28">
        <v>0</v>
      </c>
    </row>
    <row r="6" spans="1:34" x14ac:dyDescent="0.25">
      <c r="A6" s="11" t="s">
        <v>16</v>
      </c>
      <c r="B6" s="167">
        <f>COUNTIF(D6:AH6,"u")</f>
        <v>0</v>
      </c>
      <c r="C6" s="167">
        <f>COUNTIF(D6:AH6,"k")</f>
        <v>0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5"/>
    </row>
    <row r="7" spans="1:34" x14ac:dyDescent="0.25">
      <c r="A7" s="11" t="s">
        <v>17</v>
      </c>
      <c r="B7" s="167">
        <f t="shared" ref="B7:B17" si="0">COUNTIF(D7:AH7,"u")</f>
        <v>0</v>
      </c>
      <c r="C7" s="167">
        <f t="shared" ref="C7:C17" si="1">COUNTIF(D7:AH7,"k")</f>
        <v>0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7"/>
    </row>
    <row r="8" spans="1:34" x14ac:dyDescent="0.25">
      <c r="A8" s="11" t="s">
        <v>18</v>
      </c>
      <c r="B8" s="167">
        <f t="shared" si="0"/>
        <v>0</v>
      </c>
      <c r="C8" s="167">
        <f t="shared" si="1"/>
        <v>0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36"/>
      <c r="P8" s="37"/>
      <c r="Q8" s="37"/>
      <c r="R8" s="38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4"/>
    </row>
    <row r="9" spans="1:34" x14ac:dyDescent="0.25">
      <c r="A9" s="11" t="s">
        <v>19</v>
      </c>
      <c r="B9" s="167">
        <f t="shared" si="0"/>
        <v>0</v>
      </c>
      <c r="C9" s="167">
        <f t="shared" si="1"/>
        <v>0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30"/>
      <c r="P9" s="23"/>
      <c r="Q9" s="23"/>
      <c r="R9" s="33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1"/>
    </row>
    <row r="10" spans="1:34" x14ac:dyDescent="0.25">
      <c r="A10" s="12"/>
      <c r="B10" s="167">
        <f t="shared" si="0"/>
        <v>0</v>
      </c>
      <c r="C10" s="167">
        <f t="shared" si="1"/>
        <v>0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31"/>
      <c r="P10" s="20"/>
      <c r="Q10" s="20"/>
      <c r="R10" s="34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7"/>
    </row>
    <row r="11" spans="1:34" x14ac:dyDescent="0.25">
      <c r="A11" s="22"/>
      <c r="B11" s="167">
        <f t="shared" si="0"/>
        <v>0</v>
      </c>
      <c r="C11" s="167">
        <f t="shared" si="1"/>
        <v>0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32"/>
      <c r="P11" s="16"/>
      <c r="Q11" s="16"/>
      <c r="R11" s="35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4"/>
    </row>
    <row r="12" spans="1:34" x14ac:dyDescent="0.25">
      <c r="A12" s="12"/>
      <c r="B12" s="167">
        <f t="shared" si="0"/>
        <v>0</v>
      </c>
      <c r="C12" s="167">
        <f t="shared" si="1"/>
        <v>0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39"/>
      <c r="P12" s="40"/>
      <c r="Q12" s="40"/>
      <c r="R12" s="41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7"/>
    </row>
    <row r="13" spans="1:34" x14ac:dyDescent="0.25">
      <c r="A13" s="12"/>
      <c r="B13" s="167">
        <f t="shared" si="0"/>
        <v>0</v>
      </c>
      <c r="C13" s="167">
        <f t="shared" si="1"/>
        <v>0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7"/>
    </row>
    <row r="14" spans="1:34" x14ac:dyDescent="0.25">
      <c r="A14" s="22"/>
      <c r="B14" s="167">
        <f t="shared" si="0"/>
        <v>0</v>
      </c>
      <c r="C14" s="167">
        <f t="shared" si="1"/>
        <v>0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4"/>
    </row>
    <row r="15" spans="1:34" x14ac:dyDescent="0.25">
      <c r="A15" s="12"/>
      <c r="B15" s="167">
        <f t="shared" si="0"/>
        <v>0</v>
      </c>
      <c r="C15" s="167">
        <f t="shared" si="1"/>
        <v>0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7"/>
    </row>
    <row r="16" spans="1:34" x14ac:dyDescent="0.25">
      <c r="A16" s="12"/>
      <c r="B16" s="167">
        <f t="shared" si="0"/>
        <v>0</v>
      </c>
      <c r="C16" s="167">
        <f t="shared" si="1"/>
        <v>0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7"/>
    </row>
    <row r="17" spans="1:34" x14ac:dyDescent="0.25">
      <c r="A17" s="13"/>
      <c r="B17" s="167">
        <f t="shared" si="0"/>
        <v>0</v>
      </c>
      <c r="C17" s="167">
        <f t="shared" si="1"/>
        <v>0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9"/>
    </row>
    <row r="18" spans="1:34" x14ac:dyDescent="0.25">
      <c r="A18" s="2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1"/>
      <c r="AH18" s="1"/>
    </row>
    <row r="19" spans="1:34" x14ac:dyDescent="0.25">
      <c r="A19" s="2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1"/>
      <c r="AH19" s="1"/>
    </row>
    <row r="20" spans="1:34" x14ac:dyDescent="0.25">
      <c r="A20" s="2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1"/>
      <c r="AH20" s="1"/>
    </row>
    <row r="21" spans="1:34" x14ac:dyDescent="0.25">
      <c r="A21" s="2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1"/>
      <c r="AH21" s="1"/>
    </row>
    <row r="22" spans="1:34" x14ac:dyDescent="0.25">
      <c r="A22" s="2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1"/>
      <c r="AH22" s="1"/>
    </row>
    <row r="23" spans="1:34" x14ac:dyDescent="0.25">
      <c r="A23" s="2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1"/>
      <c r="AH23" s="1"/>
    </row>
    <row r="24" spans="1:34" x14ac:dyDescent="0.25">
      <c r="A24" s="2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1"/>
      <c r="AH24" s="1"/>
    </row>
    <row r="25" spans="1:34" x14ac:dyDescent="0.25">
      <c r="A25" s="2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1"/>
      <c r="AH25" s="1"/>
    </row>
    <row r="26" spans="1:34" x14ac:dyDescent="0.25">
      <c r="A26" s="2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1"/>
      <c r="AH26" s="1"/>
    </row>
    <row r="27" spans="1:34" x14ac:dyDescent="0.25">
      <c r="A27" s="2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1"/>
      <c r="AH27" s="1"/>
    </row>
    <row r="28" spans="1:34" x14ac:dyDescent="0.25">
      <c r="A28" s="3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1"/>
      <c r="AH28" s="1"/>
    </row>
    <row r="29" spans="1:34" x14ac:dyDescent="0.25">
      <c r="A29" s="4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1"/>
      <c r="AH29" s="1"/>
    </row>
    <row r="30" spans="1:34" x14ac:dyDescent="0.25">
      <c r="A30" s="4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1"/>
      <c r="AH30" s="1"/>
    </row>
    <row r="31" spans="1:34" x14ac:dyDescent="0.25">
      <c r="A31" s="4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1"/>
      <c r="AH31" s="1"/>
    </row>
    <row r="32" spans="1:34" x14ac:dyDescent="0.25">
      <c r="A32" s="5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1"/>
      <c r="AH32" s="1"/>
    </row>
  </sheetData>
  <customSheetViews>
    <customSheetView guid="{455841C8-72D8-4940-9FE4-DABC0F757235}" state="hidden">
      <selection activeCell="C6" sqref="C6"/>
      <pageMargins left="0.7" right="0.7" top="0.78740157499999996" bottom="0.78740157499999996" header="0.3" footer="0.3"/>
    </customSheetView>
    <customSheetView guid="{94508C67-1406-438E-8BFF-08FCCBE08533}" state="hidden">
      <selection activeCell="C6" sqref="C6"/>
      <pageMargins left="0.7" right="0.7" top="0.78740157499999996" bottom="0.78740157499999996" header="0.3" footer="0.3"/>
    </customSheetView>
  </customSheetViews>
  <mergeCells count="8">
    <mergeCell ref="AF3:AH3"/>
    <mergeCell ref="B1:B4"/>
    <mergeCell ref="C1:C4"/>
    <mergeCell ref="B5:C5"/>
    <mergeCell ref="D3:J3"/>
    <mergeCell ref="K3:Q3"/>
    <mergeCell ref="R3:X3"/>
    <mergeCell ref="Y3:AE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63"/>
  <sheetViews>
    <sheetView tabSelected="1" zoomScale="60" zoomScaleNormal="60" workbookViewId="0">
      <selection activeCell="S49" sqref="S49"/>
    </sheetView>
  </sheetViews>
  <sheetFormatPr defaultColWidth="11.42578125" defaultRowHeight="15" x14ac:dyDescent="0.25"/>
  <cols>
    <col min="2" max="2" width="20.42578125" bestFit="1" customWidth="1"/>
    <col min="10" max="10" width="16.5703125" bestFit="1" customWidth="1"/>
    <col min="18" max="18" width="18.42578125" bestFit="1" customWidth="1"/>
    <col min="26" max="26" width="18.28515625" bestFit="1" customWidth="1"/>
    <col min="29" max="29" width="24.7109375" bestFit="1" customWidth="1"/>
  </cols>
  <sheetData>
    <row r="1" spans="1:42" ht="33.75" x14ac:dyDescent="0.25">
      <c r="A1" s="453" t="s">
        <v>101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415"/>
      <c r="R1" s="415"/>
      <c r="S1" s="415"/>
      <c r="T1" s="415"/>
      <c r="U1" s="415"/>
      <c r="V1" s="415"/>
      <c r="W1" s="415"/>
      <c r="X1" s="415"/>
      <c r="Y1" s="415"/>
      <c r="Z1" s="415"/>
      <c r="AA1" s="415"/>
      <c r="AB1" s="415"/>
      <c r="AC1" s="415"/>
      <c r="AD1" s="415"/>
      <c r="AE1" s="415"/>
      <c r="AF1" s="415"/>
      <c r="AG1" s="415"/>
      <c r="AH1" s="414"/>
      <c r="AI1" s="414"/>
      <c r="AJ1" s="414"/>
      <c r="AK1" s="414"/>
      <c r="AL1" s="414"/>
      <c r="AM1" s="414"/>
      <c r="AN1" s="414"/>
      <c r="AO1" s="414"/>
      <c r="AP1" s="414"/>
    </row>
    <row r="2" spans="1:42" x14ac:dyDescent="0.25">
      <c r="A2" s="416"/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416"/>
      <c r="AG2" s="416"/>
      <c r="AH2" s="414"/>
      <c r="AI2" s="414"/>
      <c r="AJ2" s="414"/>
      <c r="AK2" s="414"/>
      <c r="AL2" s="414"/>
      <c r="AM2" s="414"/>
      <c r="AN2" s="414"/>
      <c r="AO2" s="414"/>
      <c r="AP2" s="414"/>
    </row>
    <row r="3" spans="1:42" x14ac:dyDescent="0.25">
      <c r="A3" s="417"/>
      <c r="B3" s="417"/>
      <c r="C3" s="418" t="s">
        <v>102</v>
      </c>
      <c r="D3" s="419">
        <v>2021</v>
      </c>
      <c r="E3" s="434"/>
      <c r="F3" s="435"/>
      <c r="G3" s="420"/>
      <c r="H3" s="420"/>
      <c r="I3" s="418" t="s">
        <v>103</v>
      </c>
      <c r="J3" s="419">
        <v>1</v>
      </c>
      <c r="K3" s="434"/>
      <c r="L3" s="435"/>
      <c r="M3" s="420"/>
      <c r="N3" s="420"/>
      <c r="O3" s="420"/>
      <c r="P3" s="420"/>
      <c r="Q3" s="418" t="s">
        <v>104</v>
      </c>
      <c r="R3" s="419">
        <v>2</v>
      </c>
      <c r="S3" s="435"/>
      <c r="T3" s="421" t="s">
        <v>105</v>
      </c>
      <c r="U3" s="420"/>
      <c r="V3" s="420"/>
      <c r="W3" s="420"/>
      <c r="X3" s="420"/>
      <c r="Y3" s="420"/>
      <c r="Z3" s="420"/>
      <c r="AA3" s="420"/>
      <c r="AB3" s="417"/>
      <c r="AC3" s="417"/>
      <c r="AD3" s="417"/>
      <c r="AE3" s="417"/>
      <c r="AF3" s="422"/>
      <c r="AG3" s="417"/>
      <c r="AH3" s="414"/>
      <c r="AI3" s="414"/>
      <c r="AJ3" s="414"/>
      <c r="AK3" s="414"/>
      <c r="AL3" s="414"/>
      <c r="AM3" s="414"/>
      <c r="AN3" s="414"/>
      <c r="AO3" s="414"/>
      <c r="AP3" s="414"/>
    </row>
    <row r="4" spans="1:42" x14ac:dyDescent="0.25">
      <c r="A4" s="416"/>
      <c r="B4" s="416"/>
      <c r="C4" s="416"/>
      <c r="D4" s="416" t="s">
        <v>106</v>
      </c>
      <c r="E4" s="416"/>
      <c r="F4" s="416"/>
      <c r="G4" s="416"/>
      <c r="H4" s="416"/>
      <c r="I4" s="416"/>
      <c r="J4" s="416"/>
      <c r="K4" s="416"/>
      <c r="L4" s="416"/>
      <c r="M4" s="416"/>
      <c r="N4" s="416"/>
      <c r="O4" s="416"/>
      <c r="P4" s="416"/>
      <c r="Q4" s="416"/>
      <c r="R4" s="416"/>
      <c r="S4" s="416"/>
      <c r="T4" s="416"/>
      <c r="U4" s="416"/>
      <c r="V4" s="416"/>
      <c r="W4" s="416"/>
      <c r="X4" s="416"/>
      <c r="Y4" s="416"/>
      <c r="Z4" s="416"/>
      <c r="AA4" s="416"/>
      <c r="AB4" s="416"/>
      <c r="AC4" s="416"/>
      <c r="AD4" s="416"/>
      <c r="AE4" s="416"/>
      <c r="AF4" s="416"/>
      <c r="AG4" s="416"/>
      <c r="AH4" s="414"/>
      <c r="AI4" s="414"/>
      <c r="AJ4" s="414"/>
      <c r="AK4" s="414"/>
      <c r="AL4" s="414"/>
      <c r="AM4" s="414"/>
      <c r="AN4" s="414"/>
      <c r="AO4" s="414"/>
      <c r="AP4" s="414"/>
    </row>
    <row r="5" spans="1:42" x14ac:dyDescent="0.25">
      <c r="A5" s="423"/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  <c r="P5" s="423"/>
      <c r="Q5" s="423"/>
      <c r="R5" s="423"/>
      <c r="S5" s="423"/>
      <c r="T5" s="423"/>
      <c r="U5" s="423"/>
      <c r="V5" s="423"/>
      <c r="W5" s="423"/>
      <c r="X5" s="423"/>
      <c r="Y5" s="423"/>
      <c r="Z5" s="423"/>
      <c r="AA5" s="423"/>
      <c r="AB5" s="423"/>
      <c r="AC5" s="423"/>
      <c r="AD5" s="423"/>
      <c r="AE5" s="423"/>
      <c r="AF5" s="423"/>
      <c r="AG5" s="423"/>
      <c r="AH5" s="414"/>
      <c r="AI5" s="414"/>
      <c r="AJ5" s="414"/>
      <c r="AK5" s="414"/>
      <c r="AL5" s="414"/>
      <c r="AM5" s="414"/>
      <c r="AN5" s="414"/>
      <c r="AO5" s="414"/>
      <c r="AP5" s="414"/>
    </row>
    <row r="6" spans="1:42" ht="54" x14ac:dyDescent="0.25">
      <c r="A6" s="423"/>
      <c r="B6" s="424">
        <f>IF($J$3=1,D3,D3&amp;"-"&amp;D3+1)</f>
        <v>2021</v>
      </c>
      <c r="C6" s="424"/>
      <c r="D6" s="424"/>
      <c r="E6" s="424"/>
      <c r="F6" s="424"/>
      <c r="G6" s="424"/>
      <c r="H6" s="424"/>
      <c r="I6" s="424"/>
      <c r="J6" s="424"/>
      <c r="K6" s="424"/>
      <c r="L6" s="424"/>
      <c r="M6" s="424"/>
      <c r="N6" s="424"/>
      <c r="O6" s="424"/>
      <c r="P6" s="424"/>
      <c r="Q6" s="425"/>
      <c r="R6" s="426"/>
      <c r="S6" s="426"/>
      <c r="T6" s="426"/>
      <c r="U6" s="426"/>
      <c r="V6" s="426"/>
      <c r="W6" s="426"/>
      <c r="X6" s="426"/>
      <c r="Y6" s="426"/>
      <c r="Z6" s="426"/>
      <c r="AA6" s="426"/>
      <c r="AB6" s="426"/>
      <c r="AC6" s="426"/>
      <c r="AD6" s="426"/>
      <c r="AE6" s="426"/>
      <c r="AF6" s="426"/>
      <c r="AG6" s="425"/>
      <c r="AH6" s="414"/>
      <c r="AI6" s="414"/>
      <c r="AJ6" s="414"/>
      <c r="AK6" s="414"/>
      <c r="AL6" s="414"/>
      <c r="AM6" s="414"/>
      <c r="AN6" s="414"/>
      <c r="AO6" s="414"/>
      <c r="AP6" s="414"/>
    </row>
    <row r="7" spans="1:42" x14ac:dyDescent="0.25">
      <c r="A7" s="423"/>
      <c r="B7" s="425"/>
      <c r="C7" s="425"/>
      <c r="D7" s="425"/>
      <c r="E7" s="425"/>
      <c r="F7" s="425"/>
      <c r="G7" s="425"/>
      <c r="H7" s="425"/>
      <c r="I7" s="425"/>
      <c r="J7" s="425"/>
      <c r="K7" s="425"/>
      <c r="L7" s="425"/>
      <c r="M7" s="425"/>
      <c r="N7" s="425"/>
      <c r="O7" s="425"/>
      <c r="P7" s="425"/>
      <c r="Q7" s="425"/>
      <c r="R7" s="425"/>
      <c r="S7" s="425"/>
      <c r="T7" s="425"/>
      <c r="U7" s="425"/>
      <c r="V7" s="425"/>
      <c r="W7" s="425"/>
      <c r="X7" s="425"/>
      <c r="Y7" s="425"/>
      <c r="Z7" s="425"/>
      <c r="AA7" s="425"/>
      <c r="AB7" s="425"/>
      <c r="AC7" s="425"/>
      <c r="AD7" s="425"/>
      <c r="AE7" s="425"/>
      <c r="AF7" s="425"/>
      <c r="AG7" s="425"/>
      <c r="AH7" s="414"/>
      <c r="AI7" s="414"/>
      <c r="AJ7" s="414"/>
      <c r="AK7" s="414"/>
      <c r="AL7" s="414"/>
      <c r="AM7" s="414"/>
      <c r="AN7" s="414"/>
      <c r="AO7" s="414"/>
      <c r="AP7" s="414"/>
    </row>
    <row r="8" spans="1:42" ht="19.5" x14ac:dyDescent="0.3">
      <c r="A8" s="427"/>
      <c r="B8" s="428">
        <f>DATE(D3,J3,1)</f>
        <v>44197</v>
      </c>
      <c r="C8" s="428"/>
      <c r="D8" s="428"/>
      <c r="E8" s="428"/>
      <c r="F8" s="428"/>
      <c r="G8" s="428"/>
      <c r="H8" s="428"/>
      <c r="I8" s="429"/>
      <c r="J8" s="428">
        <f>DATE(YEAR(B8+42),MONTH(B8+42),1)</f>
        <v>44228</v>
      </c>
      <c r="K8" s="428"/>
      <c r="L8" s="428"/>
      <c r="M8" s="428"/>
      <c r="N8" s="428"/>
      <c r="O8" s="428"/>
      <c r="P8" s="428"/>
      <c r="Q8" s="429"/>
      <c r="R8" s="428">
        <f>DATE(YEAR(J8+42),MONTH(J8+42),1)</f>
        <v>44256</v>
      </c>
      <c r="S8" s="428"/>
      <c r="T8" s="428"/>
      <c r="U8" s="428"/>
      <c r="V8" s="428"/>
      <c r="W8" s="428"/>
      <c r="X8" s="428"/>
      <c r="Y8" s="429"/>
      <c r="Z8" s="428">
        <f>DATE(YEAR(R8+42),MONTH(R8+42),1)</f>
        <v>44287</v>
      </c>
      <c r="AA8" s="428"/>
      <c r="AB8" s="428"/>
      <c r="AC8" s="428"/>
      <c r="AD8" s="428"/>
      <c r="AE8" s="428"/>
      <c r="AF8" s="428"/>
      <c r="AG8" s="429"/>
      <c r="AH8" s="414"/>
      <c r="AI8" s="414"/>
      <c r="AJ8" s="414"/>
      <c r="AK8" s="414"/>
      <c r="AL8" s="414"/>
      <c r="AM8" s="414"/>
      <c r="AN8" s="414"/>
      <c r="AO8" s="414"/>
      <c r="AP8" s="414"/>
    </row>
    <row r="9" spans="1:42" ht="15.75" x14ac:dyDescent="0.25">
      <c r="A9" s="430"/>
      <c r="B9" s="431" t="str">
        <f>CHOOSE(1+MOD($R$3+1-2,7),"So","Mo","Di","Mi","Do","Fr","Sa")</f>
        <v>Mo</v>
      </c>
      <c r="C9" s="431" t="str">
        <f>CHOOSE(1+MOD($R$3+2-2,7),"So","Mo","Di","Mi","Do","Fr","Sa")</f>
        <v>Di</v>
      </c>
      <c r="D9" s="431" t="str">
        <f>CHOOSE(1+MOD($R$3+3-2,7),"So","Mo","Di","Mi","Do","Fr","Sa")</f>
        <v>Mi</v>
      </c>
      <c r="E9" s="431" t="str">
        <f>CHOOSE(1+MOD($R$3+4-2,7),"So","Mo","Di","Mi","Do","Fr","Sa")</f>
        <v>Do</v>
      </c>
      <c r="F9" s="431" t="str">
        <f>CHOOSE(1+MOD($R$3+5-2,7),"So","Mo","Di","Mi","Do","Fr","Sa")</f>
        <v>Fr</v>
      </c>
      <c r="G9" s="431" t="str">
        <f>CHOOSE(1+MOD($R$3+6-2,7),"So","Mo","Di","Mi","Do","Fr","Sa")</f>
        <v>Sa</v>
      </c>
      <c r="H9" s="431" t="str">
        <f>CHOOSE(1+MOD($R$3+7-2,7),"So","Mo","Di","Mi","Do","Fr","Sa")</f>
        <v>So</v>
      </c>
      <c r="I9" s="430"/>
      <c r="J9" s="431" t="str">
        <f>CHOOSE(1+MOD($R$3+1-2,7),"So","Mo","Di","Mi","Do","Fr","Sa")</f>
        <v>Mo</v>
      </c>
      <c r="K9" s="431" t="str">
        <f>CHOOSE(1+MOD($R$3+2-2,7),"So","Mo","Di","Mi","Do","Fr","Sa")</f>
        <v>Di</v>
      </c>
      <c r="L9" s="431" t="str">
        <f>CHOOSE(1+MOD($R$3+3-2,7),"So","Mo","Di","Mi","Do","Fr","Sa")</f>
        <v>Mi</v>
      </c>
      <c r="M9" s="431" t="str">
        <f>CHOOSE(1+MOD($R$3+4-2,7),"So","Mo","Di","Mi","Do","Fr","Sa")</f>
        <v>Do</v>
      </c>
      <c r="N9" s="431" t="str">
        <f>CHOOSE(1+MOD($R$3+5-2,7),"So","Mo","Di","Mi","Do","Fr","Sa")</f>
        <v>Fr</v>
      </c>
      <c r="O9" s="431" t="str">
        <f>CHOOSE(1+MOD($R$3+6-2,7),"So","Mo","Di","Mi","Do","Fr","Sa")</f>
        <v>Sa</v>
      </c>
      <c r="P9" s="431" t="str">
        <f>CHOOSE(1+MOD($R$3+7-2,7),"So","Mo","Di","Mi","Do","Fr","Sa")</f>
        <v>So</v>
      </c>
      <c r="Q9" s="430"/>
      <c r="R9" s="431" t="str">
        <f>CHOOSE(1+MOD($R$3+1-2,7),"So","Mo","Di","Mi","Do","Fr","Sa")</f>
        <v>Mo</v>
      </c>
      <c r="S9" s="431" t="str">
        <f>CHOOSE(1+MOD($R$3+2-2,7),"So","Mo","Di","Mi","Do","Fr","Sa")</f>
        <v>Di</v>
      </c>
      <c r="T9" s="431" t="str">
        <f>CHOOSE(1+MOD($R$3+3-2,7),"So","Mo","Di","Mi","Do","Fr","Sa")</f>
        <v>Mi</v>
      </c>
      <c r="U9" s="431" t="str">
        <f>CHOOSE(1+MOD($R$3+4-2,7),"So","Mo","Di","Mi","Do","Fr","Sa")</f>
        <v>Do</v>
      </c>
      <c r="V9" s="431" t="str">
        <f>CHOOSE(1+MOD($R$3+5-2,7),"So","Mo","Di","Mi","Do","Fr","Sa")</f>
        <v>Fr</v>
      </c>
      <c r="W9" s="431" t="str">
        <f>CHOOSE(1+MOD($R$3+6-2,7),"So","Mo","Di","Mi","Do","Fr","Sa")</f>
        <v>Sa</v>
      </c>
      <c r="X9" s="431" t="str">
        <f>CHOOSE(1+MOD($R$3+7-2,7),"So","Mo","Di","Mi","Do","Fr","Sa")</f>
        <v>So</v>
      </c>
      <c r="Y9" s="430"/>
      <c r="Z9" s="431" t="str">
        <f>CHOOSE(1+MOD($R$3+1-2,7),"So","Mo","Di","Mi","Do","Fr","Sa")</f>
        <v>Mo</v>
      </c>
      <c r="AA9" s="431" t="str">
        <f>CHOOSE(1+MOD($R$3+2-2,7),"So","Mo","Di","Mi","Do","Fr","Sa")</f>
        <v>Di</v>
      </c>
      <c r="AB9" s="431" t="str">
        <f>CHOOSE(1+MOD($R$3+3-2,7),"So","Mo","Di","Mi","Do","Fr","Sa")</f>
        <v>Mi</v>
      </c>
      <c r="AC9" s="431" t="str">
        <f>CHOOSE(1+MOD($R$3+4-2,7),"So","Mo","Di","Mi","Do","Fr","Sa")</f>
        <v>Do</v>
      </c>
      <c r="AD9" s="431" t="str">
        <f>CHOOSE(1+MOD($R$3+5-2,7),"So","Mo","Di","Mi","Do","Fr","Sa")</f>
        <v>Fr</v>
      </c>
      <c r="AE9" s="431" t="str">
        <f>CHOOSE(1+MOD($R$3+6-2,7),"So","Mo","Di","Mi","Do","Fr","Sa")</f>
        <v>Sa</v>
      </c>
      <c r="AF9" s="431" t="str">
        <f>CHOOSE(1+MOD($R$3+7-2,7),"So","Mo","Di","Mi","Do","Fr","Sa")</f>
        <v>So</v>
      </c>
      <c r="AG9" s="430"/>
      <c r="AH9" s="414"/>
      <c r="AI9" s="414"/>
      <c r="AJ9" s="414"/>
      <c r="AK9" s="414"/>
      <c r="AL9" s="414"/>
      <c r="AM9" s="414"/>
      <c r="AN9" s="414"/>
      <c r="AO9" s="414"/>
      <c r="AP9" s="414"/>
    </row>
    <row r="10" spans="1:42" ht="15.75" x14ac:dyDescent="0.25">
      <c r="A10" s="432"/>
      <c r="B10" s="433" t="str">
        <f>IF(WEEKDAY(B8,1)=MOD($R$3,7),B8,"")</f>
        <v/>
      </c>
      <c r="C10" s="433" t="str">
        <f>IF(B10="",IF(WEEKDAY(B8,1)=MOD($R$3,7)+1,B8,""),B10+1)</f>
        <v/>
      </c>
      <c r="D10" s="433" t="str">
        <f>IF(C10="",IF(WEEKDAY(B8,1)=MOD($R$3+1,7)+1,B8,""),C10+1)</f>
        <v/>
      </c>
      <c r="E10" s="433" t="str">
        <f>IF(D10="",IF(WEEKDAY(B8,1)=MOD($R$3+2,7)+1,B8,""),D10+1)</f>
        <v/>
      </c>
      <c r="F10" s="433">
        <f>IF(E10="",IF(WEEKDAY(B8,1)=MOD($R$3+3,7)+1,B8,""),E10+1)</f>
        <v>44197</v>
      </c>
      <c r="G10" s="433">
        <f>IF(F10="",IF(WEEKDAY(B8,1)=MOD($R$3+4,7)+1,B8,""),F10+1)</f>
        <v>44198</v>
      </c>
      <c r="H10" s="433">
        <f>IF(G10="",IF(WEEKDAY(B8,1)=MOD($R$3+5,7)+1,B8,""),G10+1)</f>
        <v>44199</v>
      </c>
      <c r="I10" s="430"/>
      <c r="J10" s="433">
        <f>IF(WEEKDAY(J8,1)=MOD($R$3,7),J8,"")</f>
        <v>44228</v>
      </c>
      <c r="K10" s="433">
        <f>IF(J10="",IF(WEEKDAY(J8,1)=MOD($R$3,7)+1,J8,""),J10+1)</f>
        <v>44229</v>
      </c>
      <c r="L10" s="433">
        <f>IF(K10="",IF(WEEKDAY(J8,1)=MOD($R$3+1,7)+1,J8,""),K10+1)</f>
        <v>44230</v>
      </c>
      <c r="M10" s="433">
        <f>IF(L10="",IF(WEEKDAY(J8,1)=MOD($R$3+2,7)+1,J8,""),L10+1)</f>
        <v>44231</v>
      </c>
      <c r="N10" s="433">
        <f>IF(M10="",IF(WEEKDAY(J8,1)=MOD($R$3+3,7)+1,J8,""),M10+1)</f>
        <v>44232</v>
      </c>
      <c r="O10" s="433">
        <f>IF(N10="",IF(WEEKDAY(J8,1)=MOD($R$3+4,7)+1,J8,""),N10+1)</f>
        <v>44233</v>
      </c>
      <c r="P10" s="433">
        <f>IF(O10="",IF(WEEKDAY(J8,1)=MOD($R$3+5,7)+1,J8,""),O10+1)</f>
        <v>44234</v>
      </c>
      <c r="Q10" s="430"/>
      <c r="R10" s="433">
        <f>IF(WEEKDAY(R8,1)=MOD($R$3,7),R8,"")</f>
        <v>44256</v>
      </c>
      <c r="S10" s="433">
        <f>IF(R10="",IF(WEEKDAY(R8,1)=MOD($R$3,7)+1,R8,""),R10+1)</f>
        <v>44257</v>
      </c>
      <c r="T10" s="433">
        <f>IF(S10="",IF(WEEKDAY(R8,1)=MOD($R$3+1,7)+1,R8,""),S10+1)</f>
        <v>44258</v>
      </c>
      <c r="U10" s="433">
        <f>IF(T10="",IF(WEEKDAY(R8,1)=MOD($R$3+2,7)+1,R8,""),T10+1)</f>
        <v>44259</v>
      </c>
      <c r="V10" s="433">
        <f>IF(U10="",IF(WEEKDAY(R8,1)=MOD($R$3+3,7)+1,R8,""),U10+1)</f>
        <v>44260</v>
      </c>
      <c r="W10" s="433">
        <f>IF(V10="",IF(WEEKDAY(R8,1)=MOD($R$3+4,7)+1,R8,""),V10+1)</f>
        <v>44261</v>
      </c>
      <c r="X10" s="433">
        <f>IF(W10="",IF(WEEKDAY(R8,1)=MOD($R$3+5,7)+1,R8,""),W10+1)</f>
        <v>44262</v>
      </c>
      <c r="Y10" s="430"/>
      <c r="Z10" s="433" t="str">
        <f>IF(WEEKDAY(Z8,1)=MOD($R$3,7),Z8,"")</f>
        <v/>
      </c>
      <c r="AA10" s="433" t="str">
        <f>IF(Z10="",IF(WEEKDAY(Z8,1)=MOD($R$3,7)+1,Z8,""),Z10+1)</f>
        <v/>
      </c>
      <c r="AB10" s="433" t="str">
        <f>IF(AA10="",IF(WEEKDAY(Z8,1)=MOD($R$3+1,7)+1,Z8,""),AA10+1)</f>
        <v/>
      </c>
      <c r="AC10" s="433">
        <f>IF(AB10="",IF(WEEKDAY(Z8,1)=MOD($R$3+2,7)+1,Z8,""),AB10+1)</f>
        <v>44287</v>
      </c>
      <c r="AD10" s="433">
        <f>IF(AC10="",IF(WEEKDAY(Z8,1)=MOD($R$3+3,7)+1,Z8,""),AC10+1)</f>
        <v>44288</v>
      </c>
      <c r="AE10" s="433">
        <f>IF(AD10="",IF(WEEKDAY(Z8,1)=MOD($R$3+4,7)+1,Z8,""),AD10+1)</f>
        <v>44289</v>
      </c>
      <c r="AF10" s="433">
        <f>IF(AE10="",IF(WEEKDAY(Z8,1)=MOD($R$3+5,7)+1,Z8,""),AE10+1)</f>
        <v>44290</v>
      </c>
      <c r="AG10" s="430"/>
      <c r="AH10" s="414"/>
      <c r="AI10" s="414"/>
      <c r="AJ10" s="414"/>
      <c r="AK10" s="414"/>
      <c r="AL10" s="414"/>
      <c r="AM10" s="414"/>
      <c r="AN10" s="414"/>
      <c r="AO10" s="414"/>
      <c r="AP10" s="414"/>
    </row>
    <row r="11" spans="1:42" ht="15.75" x14ac:dyDescent="0.25">
      <c r="A11" s="432"/>
      <c r="B11" s="433">
        <f>IF(H10="","",IF(MONTH(H10+1)&lt;&gt;MONTH(H10),"",H10+1))</f>
        <v>44200</v>
      </c>
      <c r="C11" s="433">
        <f t="shared" ref="C11:H15" si="0">IF(B11="","",IF(MONTH(B11+1)&lt;&gt;MONTH(B11),"",B11+1))</f>
        <v>44201</v>
      </c>
      <c r="D11" s="433">
        <f t="shared" si="0"/>
        <v>44202</v>
      </c>
      <c r="E11" s="433">
        <f t="shared" si="0"/>
        <v>44203</v>
      </c>
      <c r="F11" s="433">
        <f t="shared" si="0"/>
        <v>44204</v>
      </c>
      <c r="G11" s="433">
        <f t="shared" si="0"/>
        <v>44205</v>
      </c>
      <c r="H11" s="433">
        <f t="shared" si="0"/>
        <v>44206</v>
      </c>
      <c r="I11" s="430"/>
      <c r="J11" s="433">
        <f>IF(P10="","",IF(MONTH(P10+1)&lt;&gt;MONTH(P10),"",P10+1))</f>
        <v>44235</v>
      </c>
      <c r="K11" s="433">
        <f t="shared" ref="K11:P15" si="1">IF(J11="","",IF(MONTH(J11+1)&lt;&gt;MONTH(J11),"",J11+1))</f>
        <v>44236</v>
      </c>
      <c r="L11" s="433">
        <f t="shared" si="1"/>
        <v>44237</v>
      </c>
      <c r="M11" s="433">
        <f t="shared" si="1"/>
        <v>44238</v>
      </c>
      <c r="N11" s="433">
        <f t="shared" si="1"/>
        <v>44239</v>
      </c>
      <c r="O11" s="433">
        <f t="shared" si="1"/>
        <v>44240</v>
      </c>
      <c r="P11" s="433">
        <f t="shared" si="1"/>
        <v>44241</v>
      </c>
      <c r="Q11" s="430"/>
      <c r="R11" s="433">
        <f>IF(X10="","",IF(MONTH(X10+1)&lt;&gt;MONTH(X10),"",X10+1))</f>
        <v>44263</v>
      </c>
      <c r="S11" s="433">
        <f t="shared" ref="S11:X15" si="2">IF(R11="","",IF(MONTH(R11+1)&lt;&gt;MONTH(R11),"",R11+1))</f>
        <v>44264</v>
      </c>
      <c r="T11" s="433">
        <f t="shared" si="2"/>
        <v>44265</v>
      </c>
      <c r="U11" s="433">
        <f t="shared" si="2"/>
        <v>44266</v>
      </c>
      <c r="V11" s="433">
        <f t="shared" si="2"/>
        <v>44267</v>
      </c>
      <c r="W11" s="433">
        <f t="shared" si="2"/>
        <v>44268</v>
      </c>
      <c r="X11" s="433">
        <f t="shared" si="2"/>
        <v>44269</v>
      </c>
      <c r="Y11" s="430"/>
      <c r="Z11" s="433">
        <f>IF(AF10="","",IF(MONTH(AF10+1)&lt;&gt;MONTH(AF10),"",AF10+1))</f>
        <v>44291</v>
      </c>
      <c r="AA11" s="433">
        <f t="shared" ref="AA11:AF15" si="3">IF(Z11="","",IF(MONTH(Z11+1)&lt;&gt;MONTH(Z11),"",Z11+1))</f>
        <v>44292</v>
      </c>
      <c r="AB11" s="433">
        <f t="shared" si="3"/>
        <v>44293</v>
      </c>
      <c r="AC11" s="433">
        <f t="shared" si="3"/>
        <v>44294</v>
      </c>
      <c r="AD11" s="433">
        <f t="shared" si="3"/>
        <v>44295</v>
      </c>
      <c r="AE11" s="433">
        <f t="shared" si="3"/>
        <v>44296</v>
      </c>
      <c r="AF11" s="433">
        <f t="shared" si="3"/>
        <v>44297</v>
      </c>
      <c r="AG11" s="430"/>
      <c r="AH11" s="414"/>
      <c r="AI11" s="414"/>
      <c r="AJ11" s="414"/>
      <c r="AK11" s="414"/>
      <c r="AL11" s="414"/>
      <c r="AM11" s="414"/>
      <c r="AN11" s="414"/>
      <c r="AO11" s="414"/>
      <c r="AP11" s="414"/>
    </row>
    <row r="12" spans="1:42" ht="15.75" x14ac:dyDescent="0.25">
      <c r="A12" s="432"/>
      <c r="B12" s="433">
        <f>IF(H11="","",IF(MONTH(H11+1)&lt;&gt;MONTH(H11),"",H11+1))</f>
        <v>44207</v>
      </c>
      <c r="C12" s="433">
        <f t="shared" si="0"/>
        <v>44208</v>
      </c>
      <c r="D12" s="433">
        <f t="shared" si="0"/>
        <v>44209</v>
      </c>
      <c r="E12" s="433">
        <f t="shared" si="0"/>
        <v>44210</v>
      </c>
      <c r="F12" s="433">
        <f t="shared" si="0"/>
        <v>44211</v>
      </c>
      <c r="G12" s="433">
        <f t="shared" si="0"/>
        <v>44212</v>
      </c>
      <c r="H12" s="433">
        <f t="shared" si="0"/>
        <v>44213</v>
      </c>
      <c r="I12" s="430"/>
      <c r="J12" s="433">
        <f>IF(P11="","",IF(MONTH(P11+1)&lt;&gt;MONTH(P11),"",P11+1))</f>
        <v>44242</v>
      </c>
      <c r="K12" s="433">
        <f t="shared" si="1"/>
        <v>44243</v>
      </c>
      <c r="L12" s="433">
        <f t="shared" si="1"/>
        <v>44244</v>
      </c>
      <c r="M12" s="433">
        <f t="shared" si="1"/>
        <v>44245</v>
      </c>
      <c r="N12" s="433">
        <f t="shared" si="1"/>
        <v>44246</v>
      </c>
      <c r="O12" s="433">
        <f t="shared" si="1"/>
        <v>44247</v>
      </c>
      <c r="P12" s="433">
        <f t="shared" si="1"/>
        <v>44248</v>
      </c>
      <c r="Q12" s="430"/>
      <c r="R12" s="433">
        <f>IF(X11="","",IF(MONTH(X11+1)&lt;&gt;MONTH(X11),"",X11+1))</f>
        <v>44270</v>
      </c>
      <c r="S12" s="433">
        <f t="shared" si="2"/>
        <v>44271</v>
      </c>
      <c r="T12" s="433">
        <f t="shared" si="2"/>
        <v>44272</v>
      </c>
      <c r="U12" s="433">
        <f t="shared" si="2"/>
        <v>44273</v>
      </c>
      <c r="V12" s="433">
        <f t="shared" si="2"/>
        <v>44274</v>
      </c>
      <c r="W12" s="433">
        <f t="shared" si="2"/>
        <v>44275</v>
      </c>
      <c r="X12" s="433">
        <f t="shared" si="2"/>
        <v>44276</v>
      </c>
      <c r="Y12" s="430"/>
      <c r="Z12" s="433">
        <f>IF(AF11="","",IF(MONTH(AF11+1)&lt;&gt;MONTH(AF11),"",AF11+1))</f>
        <v>44298</v>
      </c>
      <c r="AA12" s="433">
        <f t="shared" si="3"/>
        <v>44299</v>
      </c>
      <c r="AB12" s="433">
        <f t="shared" si="3"/>
        <v>44300</v>
      </c>
      <c r="AC12" s="433">
        <f t="shared" si="3"/>
        <v>44301</v>
      </c>
      <c r="AD12" s="433">
        <f t="shared" si="3"/>
        <v>44302</v>
      </c>
      <c r="AE12" s="433">
        <f t="shared" si="3"/>
        <v>44303</v>
      </c>
      <c r="AF12" s="433">
        <f t="shared" si="3"/>
        <v>44304</v>
      </c>
      <c r="AG12" s="430"/>
      <c r="AH12" s="414"/>
      <c r="AI12" s="414"/>
      <c r="AJ12" s="414"/>
      <c r="AK12" s="414"/>
      <c r="AL12" s="414"/>
      <c r="AM12" s="414"/>
      <c r="AN12" s="414"/>
      <c r="AO12" s="414"/>
      <c r="AP12" s="414"/>
    </row>
    <row r="13" spans="1:42" ht="15.75" x14ac:dyDescent="0.25">
      <c r="A13" s="432"/>
      <c r="B13" s="433">
        <f>IF(H12="","",IF(MONTH(H12+1)&lt;&gt;MONTH(H12),"",H12+1))</f>
        <v>44214</v>
      </c>
      <c r="C13" s="433">
        <f t="shared" si="0"/>
        <v>44215</v>
      </c>
      <c r="D13" s="433">
        <f t="shared" si="0"/>
        <v>44216</v>
      </c>
      <c r="E13" s="433">
        <f t="shared" si="0"/>
        <v>44217</v>
      </c>
      <c r="F13" s="433">
        <f t="shared" si="0"/>
        <v>44218</v>
      </c>
      <c r="G13" s="433">
        <f t="shared" si="0"/>
        <v>44219</v>
      </c>
      <c r="H13" s="433">
        <f t="shared" si="0"/>
        <v>44220</v>
      </c>
      <c r="I13" s="430"/>
      <c r="J13" s="433">
        <f>IF(P12="","",IF(MONTH(P12+1)&lt;&gt;MONTH(P12),"",P12+1))</f>
        <v>44249</v>
      </c>
      <c r="K13" s="433">
        <f t="shared" si="1"/>
        <v>44250</v>
      </c>
      <c r="L13" s="433">
        <f t="shared" si="1"/>
        <v>44251</v>
      </c>
      <c r="M13" s="433">
        <f t="shared" si="1"/>
        <v>44252</v>
      </c>
      <c r="N13" s="433">
        <f t="shared" si="1"/>
        <v>44253</v>
      </c>
      <c r="O13" s="433">
        <f t="shared" si="1"/>
        <v>44254</v>
      </c>
      <c r="P13" s="433">
        <f t="shared" si="1"/>
        <v>44255</v>
      </c>
      <c r="Q13" s="430"/>
      <c r="R13" s="433">
        <f>IF(X12="","",IF(MONTH(X12+1)&lt;&gt;MONTH(X12),"",X12+1))</f>
        <v>44277</v>
      </c>
      <c r="S13" s="433">
        <f t="shared" si="2"/>
        <v>44278</v>
      </c>
      <c r="T13" s="433">
        <f t="shared" si="2"/>
        <v>44279</v>
      </c>
      <c r="U13" s="433">
        <f t="shared" si="2"/>
        <v>44280</v>
      </c>
      <c r="V13" s="433">
        <f t="shared" si="2"/>
        <v>44281</v>
      </c>
      <c r="W13" s="433">
        <f t="shared" si="2"/>
        <v>44282</v>
      </c>
      <c r="X13" s="433">
        <f t="shared" si="2"/>
        <v>44283</v>
      </c>
      <c r="Y13" s="430"/>
      <c r="Z13" s="433">
        <f>IF(AF12="","",IF(MONTH(AF12+1)&lt;&gt;MONTH(AF12),"",AF12+1))</f>
        <v>44305</v>
      </c>
      <c r="AA13" s="433">
        <f t="shared" si="3"/>
        <v>44306</v>
      </c>
      <c r="AB13" s="433">
        <f t="shared" si="3"/>
        <v>44307</v>
      </c>
      <c r="AC13" s="433">
        <f t="shared" si="3"/>
        <v>44308</v>
      </c>
      <c r="AD13" s="433">
        <f t="shared" si="3"/>
        <v>44309</v>
      </c>
      <c r="AE13" s="433">
        <f t="shared" si="3"/>
        <v>44310</v>
      </c>
      <c r="AF13" s="433">
        <f t="shared" si="3"/>
        <v>44311</v>
      </c>
      <c r="AG13" s="430"/>
      <c r="AH13" s="414"/>
      <c r="AI13" s="414"/>
      <c r="AJ13" s="414"/>
      <c r="AK13" s="414"/>
      <c r="AL13" s="414"/>
      <c r="AM13" s="414"/>
      <c r="AN13" s="414"/>
      <c r="AO13" s="414"/>
      <c r="AP13" s="414"/>
    </row>
    <row r="14" spans="1:42" ht="15.75" x14ac:dyDescent="0.25">
      <c r="A14" s="432"/>
      <c r="B14" s="433">
        <f>IF(H13="","",IF(MONTH(H13+1)&lt;&gt;MONTH(H13),"",H13+1))</f>
        <v>44221</v>
      </c>
      <c r="C14" s="433">
        <f t="shared" si="0"/>
        <v>44222</v>
      </c>
      <c r="D14" s="433">
        <f t="shared" si="0"/>
        <v>44223</v>
      </c>
      <c r="E14" s="433">
        <f t="shared" si="0"/>
        <v>44224</v>
      </c>
      <c r="F14" s="433">
        <f t="shared" si="0"/>
        <v>44225</v>
      </c>
      <c r="G14" s="433">
        <f t="shared" si="0"/>
        <v>44226</v>
      </c>
      <c r="H14" s="433">
        <f t="shared" si="0"/>
        <v>44227</v>
      </c>
      <c r="I14" s="430"/>
      <c r="J14" s="433" t="str">
        <f>IF(P13="","",IF(MONTH(P13+1)&lt;&gt;MONTH(P13),"",P13+1))</f>
        <v/>
      </c>
      <c r="K14" s="433" t="str">
        <f t="shared" si="1"/>
        <v/>
      </c>
      <c r="L14" s="433" t="str">
        <f t="shared" si="1"/>
        <v/>
      </c>
      <c r="M14" s="433" t="str">
        <f t="shared" si="1"/>
        <v/>
      </c>
      <c r="N14" s="433" t="str">
        <f t="shared" si="1"/>
        <v/>
      </c>
      <c r="O14" s="433" t="str">
        <f t="shared" si="1"/>
        <v/>
      </c>
      <c r="P14" s="433" t="str">
        <f t="shared" si="1"/>
        <v/>
      </c>
      <c r="Q14" s="430"/>
      <c r="R14" s="433">
        <f>IF(X13="","",IF(MONTH(X13+1)&lt;&gt;MONTH(X13),"",X13+1))</f>
        <v>44284</v>
      </c>
      <c r="S14" s="433">
        <f t="shared" si="2"/>
        <v>44285</v>
      </c>
      <c r="T14" s="433">
        <f t="shared" si="2"/>
        <v>44286</v>
      </c>
      <c r="U14" s="433" t="str">
        <f t="shared" si="2"/>
        <v/>
      </c>
      <c r="V14" s="433" t="str">
        <f t="shared" si="2"/>
        <v/>
      </c>
      <c r="W14" s="433" t="str">
        <f t="shared" si="2"/>
        <v/>
      </c>
      <c r="X14" s="433" t="str">
        <f t="shared" si="2"/>
        <v/>
      </c>
      <c r="Y14" s="430"/>
      <c r="Z14" s="433">
        <f>IF(AF13="","",IF(MONTH(AF13+1)&lt;&gt;MONTH(AF13),"",AF13+1))</f>
        <v>44312</v>
      </c>
      <c r="AA14" s="433">
        <f t="shared" si="3"/>
        <v>44313</v>
      </c>
      <c r="AB14" s="433">
        <f t="shared" si="3"/>
        <v>44314</v>
      </c>
      <c r="AC14" s="433">
        <f t="shared" si="3"/>
        <v>44315</v>
      </c>
      <c r="AD14" s="433">
        <f t="shared" si="3"/>
        <v>44316</v>
      </c>
      <c r="AE14" s="433" t="str">
        <f t="shared" si="3"/>
        <v/>
      </c>
      <c r="AF14" s="433" t="str">
        <f t="shared" si="3"/>
        <v/>
      </c>
      <c r="AG14" s="430"/>
      <c r="AH14" s="414"/>
      <c r="AI14" s="414"/>
      <c r="AJ14" s="414"/>
      <c r="AK14" s="414"/>
      <c r="AL14" s="414"/>
      <c r="AM14" s="414"/>
      <c r="AN14" s="414"/>
      <c r="AO14" s="414"/>
      <c r="AP14" s="414"/>
    </row>
    <row r="15" spans="1:42" ht="15.75" x14ac:dyDescent="0.25">
      <c r="A15" s="432"/>
      <c r="B15" s="433" t="str">
        <f>IF(H14="","",IF(MONTH(H14+1)&lt;&gt;MONTH(H14),"",H14+1))</f>
        <v/>
      </c>
      <c r="C15" s="433" t="str">
        <f t="shared" si="0"/>
        <v/>
      </c>
      <c r="D15" s="433" t="str">
        <f t="shared" si="0"/>
        <v/>
      </c>
      <c r="E15" s="433" t="str">
        <f t="shared" si="0"/>
        <v/>
      </c>
      <c r="F15" s="433" t="str">
        <f t="shared" si="0"/>
        <v/>
      </c>
      <c r="G15" s="433" t="str">
        <f t="shared" si="0"/>
        <v/>
      </c>
      <c r="H15" s="433" t="str">
        <f t="shared" si="0"/>
        <v/>
      </c>
      <c r="I15" s="430"/>
      <c r="J15" s="433" t="str">
        <f>IF(P14="","",IF(MONTH(P14+1)&lt;&gt;MONTH(P14),"",P14+1))</f>
        <v/>
      </c>
      <c r="K15" s="433" t="str">
        <f t="shared" si="1"/>
        <v/>
      </c>
      <c r="L15" s="433" t="str">
        <f t="shared" si="1"/>
        <v/>
      </c>
      <c r="M15" s="433" t="str">
        <f t="shared" si="1"/>
        <v/>
      </c>
      <c r="N15" s="433" t="str">
        <f t="shared" si="1"/>
        <v/>
      </c>
      <c r="O15" s="433" t="str">
        <f t="shared" si="1"/>
        <v/>
      </c>
      <c r="P15" s="433" t="str">
        <f t="shared" si="1"/>
        <v/>
      </c>
      <c r="Q15" s="430"/>
      <c r="R15" s="433" t="str">
        <f>IF(X14="","",IF(MONTH(X14+1)&lt;&gt;MONTH(X14),"",X14+1))</f>
        <v/>
      </c>
      <c r="S15" s="433" t="str">
        <f t="shared" si="2"/>
        <v/>
      </c>
      <c r="T15" s="433" t="str">
        <f t="shared" si="2"/>
        <v/>
      </c>
      <c r="U15" s="433" t="str">
        <f t="shared" si="2"/>
        <v/>
      </c>
      <c r="V15" s="433" t="str">
        <f t="shared" si="2"/>
        <v/>
      </c>
      <c r="W15" s="433" t="str">
        <f t="shared" si="2"/>
        <v/>
      </c>
      <c r="X15" s="433" t="str">
        <f t="shared" si="2"/>
        <v/>
      </c>
      <c r="Y15" s="430"/>
      <c r="Z15" s="433" t="str">
        <f>IF(AF14="","",IF(MONTH(AF14+1)&lt;&gt;MONTH(AF14),"",AF14+1))</f>
        <v/>
      </c>
      <c r="AA15" s="433" t="str">
        <f t="shared" si="3"/>
        <v/>
      </c>
      <c r="AB15" s="433" t="str">
        <f t="shared" si="3"/>
        <v/>
      </c>
      <c r="AC15" s="433" t="str">
        <f t="shared" si="3"/>
        <v/>
      </c>
      <c r="AD15" s="433" t="str">
        <f t="shared" si="3"/>
        <v/>
      </c>
      <c r="AE15" s="433" t="str">
        <f t="shared" si="3"/>
        <v/>
      </c>
      <c r="AF15" s="433" t="str">
        <f t="shared" si="3"/>
        <v/>
      </c>
      <c r="AG15" s="430"/>
      <c r="AH15" s="414"/>
      <c r="AI15" s="414"/>
      <c r="AJ15" s="414"/>
      <c r="AK15" s="414"/>
      <c r="AL15" s="414"/>
      <c r="AM15" s="414"/>
      <c r="AN15" s="414"/>
      <c r="AO15" s="414"/>
      <c r="AP15" s="414"/>
    </row>
    <row r="16" spans="1:42" x14ac:dyDescent="0.25">
      <c r="A16" s="423"/>
      <c r="B16" s="425"/>
      <c r="C16" s="425"/>
      <c r="D16" s="425"/>
      <c r="E16" s="425"/>
      <c r="F16" s="425"/>
      <c r="G16" s="425"/>
      <c r="H16" s="425"/>
      <c r="I16" s="425"/>
      <c r="J16" s="425"/>
      <c r="K16" s="425"/>
      <c r="L16" s="425"/>
      <c r="M16" s="425"/>
      <c r="N16" s="425"/>
      <c r="O16" s="425"/>
      <c r="P16" s="425"/>
      <c r="Q16" s="425"/>
      <c r="R16" s="425"/>
      <c r="S16" s="425"/>
      <c r="T16" s="425"/>
      <c r="U16" s="425"/>
      <c r="V16" s="425"/>
      <c r="W16" s="425"/>
      <c r="X16" s="425"/>
      <c r="Y16" s="425"/>
      <c r="Z16" s="425"/>
      <c r="AA16" s="425"/>
      <c r="AB16" s="425"/>
      <c r="AC16" s="425"/>
      <c r="AD16" s="425"/>
      <c r="AE16" s="425"/>
      <c r="AF16" s="425"/>
      <c r="AG16" s="425"/>
      <c r="AH16" s="414"/>
      <c r="AI16" s="414"/>
      <c r="AJ16" s="414"/>
      <c r="AK16" s="414"/>
      <c r="AL16" s="414"/>
      <c r="AM16" s="414"/>
      <c r="AN16" s="414"/>
      <c r="AO16" s="414"/>
      <c r="AP16" s="414"/>
    </row>
    <row r="17" spans="1:42" ht="19.5" x14ac:dyDescent="0.3">
      <c r="A17" s="427"/>
      <c r="B17" s="428">
        <f>DATE(YEAR(Z8+42),MONTH(Z8+42),1)</f>
        <v>44317</v>
      </c>
      <c r="C17" s="428"/>
      <c r="D17" s="428"/>
      <c r="E17" s="428"/>
      <c r="F17" s="428"/>
      <c r="G17" s="428"/>
      <c r="H17" s="428"/>
      <c r="I17" s="429"/>
      <c r="J17" s="428">
        <f>DATE(YEAR(B17+42),MONTH(B17+42),1)</f>
        <v>44348</v>
      </c>
      <c r="K17" s="428"/>
      <c r="L17" s="428"/>
      <c r="M17" s="428"/>
      <c r="N17" s="428"/>
      <c r="O17" s="428"/>
      <c r="P17" s="428"/>
      <c r="Q17" s="429"/>
      <c r="R17" s="428">
        <f>DATE(YEAR(J17+42),MONTH(J17+42),1)</f>
        <v>44378</v>
      </c>
      <c r="S17" s="428"/>
      <c r="T17" s="428"/>
      <c r="U17" s="428"/>
      <c r="V17" s="428"/>
      <c r="W17" s="428"/>
      <c r="X17" s="428"/>
      <c r="Y17" s="429"/>
      <c r="Z17" s="428">
        <f>DATE(YEAR(R17+42),MONTH(R17+42),1)</f>
        <v>44409</v>
      </c>
      <c r="AA17" s="428"/>
      <c r="AB17" s="428"/>
      <c r="AC17" s="428"/>
      <c r="AD17" s="428"/>
      <c r="AE17" s="428"/>
      <c r="AF17" s="428"/>
      <c r="AG17" s="429"/>
      <c r="AH17" s="414"/>
      <c r="AI17" s="414"/>
      <c r="AJ17" s="414"/>
      <c r="AK17" s="414"/>
      <c r="AL17" s="414"/>
      <c r="AM17" s="414"/>
      <c r="AN17" s="414"/>
      <c r="AO17" s="414"/>
      <c r="AP17" s="414"/>
    </row>
    <row r="18" spans="1:42" ht="15.75" x14ac:dyDescent="0.25">
      <c r="A18" s="430"/>
      <c r="B18" s="431" t="str">
        <f>CHOOSE(1+MOD($R$3+1-2,7),"So","Mo","Di","Mi","Do","Fr","Sa")</f>
        <v>Mo</v>
      </c>
      <c r="C18" s="431" t="str">
        <f>CHOOSE(1+MOD($R$3+2-2,7),"So","Mo","Di","Mi","Do","Fr","Sa")</f>
        <v>Di</v>
      </c>
      <c r="D18" s="431" t="str">
        <f>CHOOSE(1+MOD($R$3+3-2,7),"So","Mo","Di","Mi","Do","Fr","Sa")</f>
        <v>Mi</v>
      </c>
      <c r="E18" s="431" t="str">
        <f>CHOOSE(1+MOD($R$3+4-2,7),"So","Mo","Di","Mi","Do","Fr","Sa")</f>
        <v>Do</v>
      </c>
      <c r="F18" s="431" t="str">
        <f>CHOOSE(1+MOD($R$3+5-2,7),"So","Mo","Di","Mi","Do","Fr","Sa")</f>
        <v>Fr</v>
      </c>
      <c r="G18" s="431" t="str">
        <f>CHOOSE(1+MOD($R$3+6-2,7),"So","Mo","Di","Mi","Do","Fr","Sa")</f>
        <v>Sa</v>
      </c>
      <c r="H18" s="431" t="str">
        <f>CHOOSE(1+MOD($R$3+7-2,7),"So","Mo","Di","Mi","Do","Fr","Sa")</f>
        <v>So</v>
      </c>
      <c r="I18" s="430"/>
      <c r="J18" s="431" t="str">
        <f>CHOOSE(1+MOD($R$3+1-2,7),"So","Mo","Di","Mi","Do","Fr","Sa")</f>
        <v>Mo</v>
      </c>
      <c r="K18" s="431" t="str">
        <f>CHOOSE(1+MOD($R$3+2-2,7),"So","Mo","Di","Mi","Do","Fr","Sa")</f>
        <v>Di</v>
      </c>
      <c r="L18" s="431" t="str">
        <f>CHOOSE(1+MOD($R$3+3-2,7),"So","Mo","Di","Mi","Do","Fr","Sa")</f>
        <v>Mi</v>
      </c>
      <c r="M18" s="431" t="str">
        <f>CHOOSE(1+MOD($R$3+4-2,7),"So","Mo","Di","Mi","Do","Fr","Sa")</f>
        <v>Do</v>
      </c>
      <c r="N18" s="431" t="str">
        <f>CHOOSE(1+MOD($R$3+5-2,7),"So","Mo","Di","Mi","Do","Fr","Sa")</f>
        <v>Fr</v>
      </c>
      <c r="O18" s="431" t="str">
        <f>CHOOSE(1+MOD($R$3+6-2,7),"So","Mo","Di","Mi","Do","Fr","Sa")</f>
        <v>Sa</v>
      </c>
      <c r="P18" s="431" t="str">
        <f>CHOOSE(1+MOD($R$3+7-2,7),"So","Mo","Di","Mi","Do","Fr","Sa")</f>
        <v>So</v>
      </c>
      <c r="Q18" s="430"/>
      <c r="R18" s="431" t="str">
        <f>CHOOSE(1+MOD($R$3+1-2,7),"So","Mo","Di","Mi","Do","Fr","Sa")</f>
        <v>Mo</v>
      </c>
      <c r="S18" s="431" t="str">
        <f>CHOOSE(1+MOD($R$3+2-2,7),"So","Mo","Di","Mi","Do","Fr","Sa")</f>
        <v>Di</v>
      </c>
      <c r="T18" s="431" t="str">
        <f>CHOOSE(1+MOD($R$3+3-2,7),"So","Mo","Di","Mi","Do","Fr","Sa")</f>
        <v>Mi</v>
      </c>
      <c r="U18" s="431" t="str">
        <f>CHOOSE(1+MOD($R$3+4-2,7),"So","Mo","Di","Mi","Do","Fr","Sa")</f>
        <v>Do</v>
      </c>
      <c r="V18" s="431" t="str">
        <f>CHOOSE(1+MOD($R$3+5-2,7),"So","Mo","Di","Mi","Do","Fr","Sa")</f>
        <v>Fr</v>
      </c>
      <c r="W18" s="431" t="str">
        <f>CHOOSE(1+MOD($R$3+6-2,7),"So","Mo","Di","Mi","Do","Fr","Sa")</f>
        <v>Sa</v>
      </c>
      <c r="X18" s="431" t="str">
        <f>CHOOSE(1+MOD($R$3+7-2,7),"So","Mo","Di","Mi","Do","Fr","Sa")</f>
        <v>So</v>
      </c>
      <c r="Y18" s="430"/>
      <c r="Z18" s="431" t="str">
        <f>CHOOSE(1+MOD($R$3+1-2,7),"So","Mo","Di","Mi","Do","Fr","Sa")</f>
        <v>Mo</v>
      </c>
      <c r="AA18" s="431" t="str">
        <f>CHOOSE(1+MOD($R$3+2-2,7),"So","Mo","Di","Mi","Do","Fr","Sa")</f>
        <v>Di</v>
      </c>
      <c r="AB18" s="431" t="str">
        <f>CHOOSE(1+MOD($R$3+3-2,7),"So","Mo","Di","Mi","Do","Fr","Sa")</f>
        <v>Mi</v>
      </c>
      <c r="AC18" s="431" t="str">
        <f>CHOOSE(1+MOD($R$3+4-2,7),"So","Mo","Di","Mi","Do","Fr","Sa")</f>
        <v>Do</v>
      </c>
      <c r="AD18" s="431" t="str">
        <f>CHOOSE(1+MOD($R$3+5-2,7),"So","Mo","Di","Mi","Do","Fr","Sa")</f>
        <v>Fr</v>
      </c>
      <c r="AE18" s="431" t="str">
        <f>CHOOSE(1+MOD($R$3+6-2,7),"So","Mo","Di","Mi","Do","Fr","Sa")</f>
        <v>Sa</v>
      </c>
      <c r="AF18" s="431" t="str">
        <f>CHOOSE(1+MOD($R$3+7-2,7),"So","Mo","Di","Mi","Do","Fr","Sa")</f>
        <v>So</v>
      </c>
      <c r="AG18" s="430"/>
      <c r="AH18" s="414"/>
      <c r="AI18" s="414"/>
      <c r="AJ18" s="414"/>
      <c r="AK18" s="414"/>
      <c r="AL18" s="414"/>
      <c r="AM18" s="414"/>
      <c r="AN18" s="414"/>
      <c r="AO18" s="414"/>
      <c r="AP18" s="414"/>
    </row>
    <row r="19" spans="1:42" ht="15.75" x14ac:dyDescent="0.25">
      <c r="A19" s="432"/>
      <c r="B19" s="433" t="str">
        <f>IF(WEEKDAY(B17,1)=MOD($R$3,7),B17,"")</f>
        <v/>
      </c>
      <c r="C19" s="433" t="str">
        <f>IF(B19="",IF(WEEKDAY(B17,1)=MOD($R$3,7)+1,B17,""),B19+1)</f>
        <v/>
      </c>
      <c r="D19" s="433" t="str">
        <f>IF(C19="",IF(WEEKDAY(B17,1)=MOD($R$3+1,7)+1,B17,""),C19+1)</f>
        <v/>
      </c>
      <c r="E19" s="433" t="str">
        <f>IF(D19="",IF(WEEKDAY(B17,1)=MOD($R$3+2,7)+1,B17,""),D19+1)</f>
        <v/>
      </c>
      <c r="F19" s="433" t="str">
        <f>IF(E19="",IF(WEEKDAY(B17,1)=MOD($R$3+3,7)+1,B17,""),E19+1)</f>
        <v/>
      </c>
      <c r="G19" s="433">
        <f>IF(F19="",IF(WEEKDAY(B17,1)=MOD($R$3+4,7)+1,B17,""),F19+1)</f>
        <v>44317</v>
      </c>
      <c r="H19" s="433">
        <f>IF(G19="",IF(WEEKDAY(B17,1)=MOD($R$3+5,7)+1,B17,""),G19+1)</f>
        <v>44318</v>
      </c>
      <c r="I19" s="433"/>
      <c r="J19" s="433" t="str">
        <f>IF(WEEKDAY(J17,1)=MOD($R$3,7),J17,"")</f>
        <v/>
      </c>
      <c r="K19" s="433">
        <f>IF(J19="",IF(WEEKDAY(J17,1)=MOD($R$3,7)+1,J17,""),J19+1)</f>
        <v>44348</v>
      </c>
      <c r="L19" s="433">
        <f>IF(K19="",IF(WEEKDAY(J17,1)=MOD($R$3+1,7)+1,J17,""),K19+1)</f>
        <v>44349</v>
      </c>
      <c r="M19" s="433">
        <f>IF(L19="",IF(WEEKDAY(J17,1)=MOD($R$3+2,7)+1,J17,""),L19+1)</f>
        <v>44350</v>
      </c>
      <c r="N19" s="433">
        <f>IF(M19="",IF(WEEKDAY(J17,1)=MOD($R$3+3,7)+1,J17,""),M19+1)</f>
        <v>44351</v>
      </c>
      <c r="O19" s="433">
        <f>IF(N19="",IF(WEEKDAY(J17,1)=MOD($R$3+4,7)+1,J17,""),N19+1)</f>
        <v>44352</v>
      </c>
      <c r="P19" s="433">
        <f>IF(O19="",IF(WEEKDAY(J17,1)=MOD($R$3+5,7)+1,J17,""),O19+1)</f>
        <v>44353</v>
      </c>
      <c r="Q19" s="430"/>
      <c r="R19" s="433" t="str">
        <f>IF(WEEKDAY(R17,1)=MOD($R$3,7),R17,"")</f>
        <v/>
      </c>
      <c r="S19" s="433" t="str">
        <f>IF(R19="",IF(WEEKDAY(R17,1)=MOD($R$3,7)+1,R17,""),R19+1)</f>
        <v/>
      </c>
      <c r="T19" s="433" t="str">
        <f>IF(S19="",IF(WEEKDAY(R17,1)=MOD($R$3+1,7)+1,R17,""),S19+1)</f>
        <v/>
      </c>
      <c r="U19" s="433">
        <f>IF(T19="",IF(WEEKDAY(R17,1)=MOD($R$3+2,7)+1,R17,""),T19+1)</f>
        <v>44378</v>
      </c>
      <c r="V19" s="433">
        <f>IF(U19="",IF(WEEKDAY(R17,1)=MOD($R$3+3,7)+1,R17,""),U19+1)</f>
        <v>44379</v>
      </c>
      <c r="W19" s="433">
        <f>IF(V19="",IF(WEEKDAY(R17,1)=MOD($R$3+4,7)+1,R17,""),V19+1)</f>
        <v>44380</v>
      </c>
      <c r="X19" s="433">
        <f>IF(W19="",IF(WEEKDAY(R17,1)=MOD($R$3+5,7)+1,R17,""),W19+1)</f>
        <v>44381</v>
      </c>
      <c r="Y19" s="430"/>
      <c r="Z19" s="433" t="str">
        <f>IF(WEEKDAY(Z17,1)=MOD($R$3,7),Z17,"")</f>
        <v/>
      </c>
      <c r="AA19" s="433" t="str">
        <f>IF(Z19="",IF(WEEKDAY(Z17,1)=MOD($R$3,7)+1,Z17,""),Z19+1)</f>
        <v/>
      </c>
      <c r="AB19" s="433" t="str">
        <f>IF(AA19="",IF(WEEKDAY(Z17,1)=MOD($R$3+1,7)+1,Z17,""),AA19+1)</f>
        <v/>
      </c>
      <c r="AC19" s="433" t="str">
        <f>IF(AB19="",IF(WEEKDAY(Z17,1)=MOD($R$3+2,7)+1,Z17,""),AB19+1)</f>
        <v/>
      </c>
      <c r="AD19" s="433" t="str">
        <f>IF(AC19="",IF(WEEKDAY(Z17,1)=MOD($R$3+3,7)+1,Z17,""),AC19+1)</f>
        <v/>
      </c>
      <c r="AE19" s="433" t="str">
        <f>IF(AD19="",IF(WEEKDAY(Z17,1)=MOD($R$3+4,7)+1,Z17,""),AD19+1)</f>
        <v/>
      </c>
      <c r="AF19" s="433">
        <f>IF(AE19="",IF(WEEKDAY(Z17,1)=MOD($R$3+5,7)+1,Z17,""),AE19+1)</f>
        <v>44409</v>
      </c>
      <c r="AG19" s="430"/>
      <c r="AH19" s="414"/>
      <c r="AI19" s="414"/>
      <c r="AJ19" s="414"/>
      <c r="AK19" s="414"/>
      <c r="AL19" s="414"/>
      <c r="AM19" s="414"/>
      <c r="AN19" s="414"/>
      <c r="AO19" s="414"/>
      <c r="AP19" s="414"/>
    </row>
    <row r="20" spans="1:42" ht="15.75" x14ac:dyDescent="0.25">
      <c r="A20" s="432"/>
      <c r="B20" s="433">
        <f>IF(H19="","",IF(MONTH(H19+1)&lt;&gt;MONTH(H19),"",H19+1))</f>
        <v>44319</v>
      </c>
      <c r="C20" s="433">
        <f t="shared" ref="C20:H24" si="4">IF(B20="","",IF(MONTH(B20+1)&lt;&gt;MONTH(B20),"",B20+1))</f>
        <v>44320</v>
      </c>
      <c r="D20" s="433">
        <f t="shared" si="4"/>
        <v>44321</v>
      </c>
      <c r="E20" s="433">
        <f t="shared" si="4"/>
        <v>44322</v>
      </c>
      <c r="F20" s="433">
        <f t="shared" si="4"/>
        <v>44323</v>
      </c>
      <c r="G20" s="433">
        <f t="shared" si="4"/>
        <v>44324</v>
      </c>
      <c r="H20" s="433">
        <f t="shared" si="4"/>
        <v>44325</v>
      </c>
      <c r="I20" s="433"/>
      <c r="J20" s="433">
        <f>IF(P19="","",IF(MONTH(P19+1)&lt;&gt;MONTH(P19),"",P19+1))</f>
        <v>44354</v>
      </c>
      <c r="K20" s="433">
        <f t="shared" ref="K20:P24" si="5">IF(J20="","",IF(MONTH(J20+1)&lt;&gt;MONTH(J20),"",J20+1))</f>
        <v>44355</v>
      </c>
      <c r="L20" s="433">
        <f t="shared" si="5"/>
        <v>44356</v>
      </c>
      <c r="M20" s="433">
        <f t="shared" si="5"/>
        <v>44357</v>
      </c>
      <c r="N20" s="433">
        <f t="shared" si="5"/>
        <v>44358</v>
      </c>
      <c r="O20" s="433">
        <f t="shared" si="5"/>
        <v>44359</v>
      </c>
      <c r="P20" s="433">
        <f t="shared" si="5"/>
        <v>44360</v>
      </c>
      <c r="Q20" s="430"/>
      <c r="R20" s="433">
        <f>IF(X19="","",IF(MONTH(X19+1)&lt;&gt;MONTH(X19),"",X19+1))</f>
        <v>44382</v>
      </c>
      <c r="S20" s="433">
        <f t="shared" ref="S20:X24" si="6">IF(R20="","",IF(MONTH(R20+1)&lt;&gt;MONTH(R20),"",R20+1))</f>
        <v>44383</v>
      </c>
      <c r="T20" s="433">
        <f t="shared" si="6"/>
        <v>44384</v>
      </c>
      <c r="U20" s="433">
        <f t="shared" si="6"/>
        <v>44385</v>
      </c>
      <c r="V20" s="433">
        <f t="shared" si="6"/>
        <v>44386</v>
      </c>
      <c r="W20" s="433">
        <f t="shared" si="6"/>
        <v>44387</v>
      </c>
      <c r="X20" s="433">
        <f t="shared" si="6"/>
        <v>44388</v>
      </c>
      <c r="Y20" s="430"/>
      <c r="Z20" s="433">
        <f>IF(AF19="","",IF(MONTH(AF19+1)&lt;&gt;MONTH(AF19),"",AF19+1))</f>
        <v>44410</v>
      </c>
      <c r="AA20" s="433">
        <f t="shared" ref="AA20:AF24" si="7">IF(Z20="","",IF(MONTH(Z20+1)&lt;&gt;MONTH(Z20),"",Z20+1))</f>
        <v>44411</v>
      </c>
      <c r="AB20" s="433">
        <f t="shared" si="7"/>
        <v>44412</v>
      </c>
      <c r="AC20" s="433">
        <f t="shared" si="7"/>
        <v>44413</v>
      </c>
      <c r="AD20" s="433">
        <f t="shared" si="7"/>
        <v>44414</v>
      </c>
      <c r="AE20" s="433">
        <f t="shared" si="7"/>
        <v>44415</v>
      </c>
      <c r="AF20" s="433">
        <f t="shared" si="7"/>
        <v>44416</v>
      </c>
      <c r="AG20" s="430"/>
      <c r="AH20" s="414"/>
      <c r="AI20" s="414"/>
      <c r="AJ20" s="414"/>
      <c r="AK20" s="414"/>
      <c r="AL20" s="414"/>
      <c r="AM20" s="414"/>
      <c r="AN20" s="414"/>
      <c r="AO20" s="414"/>
      <c r="AP20" s="414"/>
    </row>
    <row r="21" spans="1:42" ht="15.75" x14ac:dyDescent="0.25">
      <c r="A21" s="432"/>
      <c r="B21" s="433">
        <f>IF(H20="","",IF(MONTH(H20+1)&lt;&gt;MONTH(H20),"",H20+1))</f>
        <v>44326</v>
      </c>
      <c r="C21" s="433">
        <f t="shared" si="4"/>
        <v>44327</v>
      </c>
      <c r="D21" s="433">
        <f t="shared" si="4"/>
        <v>44328</v>
      </c>
      <c r="E21" s="433">
        <f t="shared" si="4"/>
        <v>44329</v>
      </c>
      <c r="F21" s="433">
        <f t="shared" si="4"/>
        <v>44330</v>
      </c>
      <c r="G21" s="433">
        <f t="shared" si="4"/>
        <v>44331</v>
      </c>
      <c r="H21" s="433">
        <f t="shared" si="4"/>
        <v>44332</v>
      </c>
      <c r="I21" s="433"/>
      <c r="J21" s="433">
        <f>IF(P20="","",IF(MONTH(P20+1)&lt;&gt;MONTH(P20),"",P20+1))</f>
        <v>44361</v>
      </c>
      <c r="K21" s="433">
        <f t="shared" si="5"/>
        <v>44362</v>
      </c>
      <c r="L21" s="433">
        <f t="shared" si="5"/>
        <v>44363</v>
      </c>
      <c r="M21" s="433">
        <f t="shared" si="5"/>
        <v>44364</v>
      </c>
      <c r="N21" s="433">
        <f t="shared" si="5"/>
        <v>44365</v>
      </c>
      <c r="O21" s="433">
        <f t="shared" si="5"/>
        <v>44366</v>
      </c>
      <c r="P21" s="433">
        <f t="shared" si="5"/>
        <v>44367</v>
      </c>
      <c r="Q21" s="430"/>
      <c r="R21" s="433">
        <f>IF(X20="","",IF(MONTH(X20+1)&lt;&gt;MONTH(X20),"",X20+1))</f>
        <v>44389</v>
      </c>
      <c r="S21" s="433">
        <f t="shared" si="6"/>
        <v>44390</v>
      </c>
      <c r="T21" s="433">
        <f t="shared" si="6"/>
        <v>44391</v>
      </c>
      <c r="U21" s="433">
        <f t="shared" si="6"/>
        <v>44392</v>
      </c>
      <c r="V21" s="433">
        <f t="shared" si="6"/>
        <v>44393</v>
      </c>
      <c r="W21" s="433">
        <f t="shared" si="6"/>
        <v>44394</v>
      </c>
      <c r="X21" s="433">
        <f t="shared" si="6"/>
        <v>44395</v>
      </c>
      <c r="Y21" s="430"/>
      <c r="Z21" s="433">
        <f>IF(AF20="","",IF(MONTH(AF20+1)&lt;&gt;MONTH(AF20),"",AF20+1))</f>
        <v>44417</v>
      </c>
      <c r="AA21" s="433">
        <f t="shared" si="7"/>
        <v>44418</v>
      </c>
      <c r="AB21" s="433">
        <f t="shared" si="7"/>
        <v>44419</v>
      </c>
      <c r="AC21" s="433">
        <f t="shared" si="7"/>
        <v>44420</v>
      </c>
      <c r="AD21" s="433">
        <f t="shared" si="7"/>
        <v>44421</v>
      </c>
      <c r="AE21" s="433">
        <f t="shared" si="7"/>
        <v>44422</v>
      </c>
      <c r="AF21" s="433">
        <f t="shared" si="7"/>
        <v>44423</v>
      </c>
      <c r="AG21" s="430"/>
      <c r="AH21" s="414"/>
      <c r="AI21" s="414"/>
      <c r="AJ21" s="414"/>
      <c r="AK21" s="414"/>
      <c r="AL21" s="414"/>
      <c r="AM21" s="414"/>
      <c r="AN21" s="414"/>
      <c r="AO21" s="414"/>
      <c r="AP21" s="414"/>
    </row>
    <row r="22" spans="1:42" ht="15.75" x14ac:dyDescent="0.25">
      <c r="A22" s="432"/>
      <c r="B22" s="433">
        <f>IF(H21="","",IF(MONTH(H21+1)&lt;&gt;MONTH(H21),"",H21+1))</f>
        <v>44333</v>
      </c>
      <c r="C22" s="433">
        <f t="shared" si="4"/>
        <v>44334</v>
      </c>
      <c r="D22" s="433">
        <f t="shared" si="4"/>
        <v>44335</v>
      </c>
      <c r="E22" s="433">
        <f t="shared" si="4"/>
        <v>44336</v>
      </c>
      <c r="F22" s="433">
        <f t="shared" si="4"/>
        <v>44337</v>
      </c>
      <c r="G22" s="433">
        <f t="shared" si="4"/>
        <v>44338</v>
      </c>
      <c r="H22" s="433">
        <f t="shared" si="4"/>
        <v>44339</v>
      </c>
      <c r="I22" s="433"/>
      <c r="J22" s="433">
        <f>IF(P21="","",IF(MONTH(P21+1)&lt;&gt;MONTH(P21),"",P21+1))</f>
        <v>44368</v>
      </c>
      <c r="K22" s="433">
        <f t="shared" si="5"/>
        <v>44369</v>
      </c>
      <c r="L22" s="433">
        <f t="shared" si="5"/>
        <v>44370</v>
      </c>
      <c r="M22" s="433">
        <f t="shared" si="5"/>
        <v>44371</v>
      </c>
      <c r="N22" s="433">
        <f t="shared" si="5"/>
        <v>44372</v>
      </c>
      <c r="O22" s="433">
        <f t="shared" si="5"/>
        <v>44373</v>
      </c>
      <c r="P22" s="433">
        <f t="shared" si="5"/>
        <v>44374</v>
      </c>
      <c r="Q22" s="430"/>
      <c r="R22" s="433">
        <f>IF(X21="","",IF(MONTH(X21+1)&lt;&gt;MONTH(X21),"",X21+1))</f>
        <v>44396</v>
      </c>
      <c r="S22" s="433">
        <f t="shared" si="6"/>
        <v>44397</v>
      </c>
      <c r="T22" s="433">
        <f t="shared" si="6"/>
        <v>44398</v>
      </c>
      <c r="U22" s="433">
        <f t="shared" si="6"/>
        <v>44399</v>
      </c>
      <c r="V22" s="433">
        <f t="shared" si="6"/>
        <v>44400</v>
      </c>
      <c r="W22" s="433">
        <f t="shared" si="6"/>
        <v>44401</v>
      </c>
      <c r="X22" s="433">
        <f t="shared" si="6"/>
        <v>44402</v>
      </c>
      <c r="Y22" s="430"/>
      <c r="Z22" s="433">
        <f>IF(AF21="","",IF(MONTH(AF21+1)&lt;&gt;MONTH(AF21),"",AF21+1))</f>
        <v>44424</v>
      </c>
      <c r="AA22" s="433">
        <f t="shared" si="7"/>
        <v>44425</v>
      </c>
      <c r="AB22" s="433">
        <f t="shared" si="7"/>
        <v>44426</v>
      </c>
      <c r="AC22" s="433">
        <f t="shared" si="7"/>
        <v>44427</v>
      </c>
      <c r="AD22" s="433">
        <f t="shared" si="7"/>
        <v>44428</v>
      </c>
      <c r="AE22" s="433">
        <f t="shared" si="7"/>
        <v>44429</v>
      </c>
      <c r="AF22" s="433">
        <f t="shared" si="7"/>
        <v>44430</v>
      </c>
      <c r="AG22" s="430"/>
      <c r="AH22" s="414"/>
      <c r="AI22" s="414"/>
      <c r="AJ22" s="414"/>
      <c r="AK22" s="414"/>
      <c r="AL22" s="414"/>
      <c r="AM22" s="414"/>
      <c r="AN22" s="414"/>
      <c r="AO22" s="414"/>
      <c r="AP22" s="414"/>
    </row>
    <row r="23" spans="1:42" ht="15.75" x14ac:dyDescent="0.25">
      <c r="A23" s="432"/>
      <c r="B23" s="433">
        <f>IF(H22="","",IF(MONTH(H22+1)&lt;&gt;MONTH(H22),"",H22+1))</f>
        <v>44340</v>
      </c>
      <c r="C23" s="433">
        <f t="shared" si="4"/>
        <v>44341</v>
      </c>
      <c r="D23" s="433">
        <f t="shared" si="4"/>
        <v>44342</v>
      </c>
      <c r="E23" s="433">
        <f t="shared" si="4"/>
        <v>44343</v>
      </c>
      <c r="F23" s="433">
        <f t="shared" si="4"/>
        <v>44344</v>
      </c>
      <c r="G23" s="433">
        <f t="shared" si="4"/>
        <v>44345</v>
      </c>
      <c r="H23" s="433">
        <f t="shared" si="4"/>
        <v>44346</v>
      </c>
      <c r="I23" s="433"/>
      <c r="J23" s="433">
        <f>IF(P22="","",IF(MONTH(P22+1)&lt;&gt;MONTH(P22),"",P22+1))</f>
        <v>44375</v>
      </c>
      <c r="K23" s="433">
        <f t="shared" si="5"/>
        <v>44376</v>
      </c>
      <c r="L23" s="433">
        <f t="shared" si="5"/>
        <v>44377</v>
      </c>
      <c r="M23" s="433" t="str">
        <f t="shared" si="5"/>
        <v/>
      </c>
      <c r="N23" s="433" t="str">
        <f t="shared" si="5"/>
        <v/>
      </c>
      <c r="O23" s="433" t="str">
        <f t="shared" si="5"/>
        <v/>
      </c>
      <c r="P23" s="433" t="str">
        <f t="shared" si="5"/>
        <v/>
      </c>
      <c r="Q23" s="430"/>
      <c r="R23" s="433">
        <f>IF(X22="","",IF(MONTH(X22+1)&lt;&gt;MONTH(X22),"",X22+1))</f>
        <v>44403</v>
      </c>
      <c r="S23" s="433">
        <f t="shared" si="6"/>
        <v>44404</v>
      </c>
      <c r="T23" s="433">
        <f t="shared" si="6"/>
        <v>44405</v>
      </c>
      <c r="U23" s="433">
        <f t="shared" si="6"/>
        <v>44406</v>
      </c>
      <c r="V23" s="433">
        <f t="shared" si="6"/>
        <v>44407</v>
      </c>
      <c r="W23" s="433">
        <f t="shared" si="6"/>
        <v>44408</v>
      </c>
      <c r="X23" s="433" t="str">
        <f t="shared" si="6"/>
        <v/>
      </c>
      <c r="Y23" s="430"/>
      <c r="Z23" s="433">
        <f>IF(AF22="","",IF(MONTH(AF22+1)&lt;&gt;MONTH(AF22),"",AF22+1))</f>
        <v>44431</v>
      </c>
      <c r="AA23" s="433">
        <f t="shared" si="7"/>
        <v>44432</v>
      </c>
      <c r="AB23" s="433">
        <f t="shared" si="7"/>
        <v>44433</v>
      </c>
      <c r="AC23" s="433">
        <f t="shared" si="7"/>
        <v>44434</v>
      </c>
      <c r="AD23" s="433">
        <f t="shared" si="7"/>
        <v>44435</v>
      </c>
      <c r="AE23" s="433">
        <f t="shared" si="7"/>
        <v>44436</v>
      </c>
      <c r="AF23" s="433">
        <f t="shared" si="7"/>
        <v>44437</v>
      </c>
      <c r="AG23" s="430"/>
      <c r="AH23" s="414"/>
      <c r="AI23" s="414"/>
      <c r="AJ23" s="414"/>
      <c r="AK23" s="414"/>
      <c r="AL23" s="414"/>
      <c r="AM23" s="414"/>
      <c r="AN23" s="414"/>
      <c r="AO23" s="414"/>
      <c r="AP23" s="414"/>
    </row>
    <row r="24" spans="1:42" ht="15.75" x14ac:dyDescent="0.25">
      <c r="A24" s="432"/>
      <c r="B24" s="433">
        <f>IF(H23="","",IF(MONTH(H23+1)&lt;&gt;MONTH(H23),"",H23+1))</f>
        <v>44347</v>
      </c>
      <c r="C24" s="433" t="str">
        <f t="shared" si="4"/>
        <v/>
      </c>
      <c r="D24" s="433" t="str">
        <f t="shared" si="4"/>
        <v/>
      </c>
      <c r="E24" s="433" t="str">
        <f t="shared" si="4"/>
        <v/>
      </c>
      <c r="F24" s="433" t="str">
        <f t="shared" si="4"/>
        <v/>
      </c>
      <c r="G24" s="433" t="str">
        <f t="shared" si="4"/>
        <v/>
      </c>
      <c r="H24" s="433" t="str">
        <f t="shared" si="4"/>
        <v/>
      </c>
      <c r="I24" s="430"/>
      <c r="J24" s="433" t="str">
        <f>IF(P23="","",IF(MONTH(P23+1)&lt;&gt;MONTH(P23),"",P23+1))</f>
        <v/>
      </c>
      <c r="K24" s="433" t="str">
        <f t="shared" si="5"/>
        <v/>
      </c>
      <c r="L24" s="433" t="str">
        <f t="shared" si="5"/>
        <v/>
      </c>
      <c r="M24" s="433" t="str">
        <f t="shared" si="5"/>
        <v/>
      </c>
      <c r="N24" s="433" t="str">
        <f t="shared" si="5"/>
        <v/>
      </c>
      <c r="O24" s="433" t="str">
        <f t="shared" si="5"/>
        <v/>
      </c>
      <c r="P24" s="433" t="str">
        <f t="shared" si="5"/>
        <v/>
      </c>
      <c r="Q24" s="430"/>
      <c r="R24" s="433" t="str">
        <f>IF(X23="","",IF(MONTH(X23+1)&lt;&gt;MONTH(X23),"",X23+1))</f>
        <v/>
      </c>
      <c r="S24" s="433" t="str">
        <f t="shared" si="6"/>
        <v/>
      </c>
      <c r="T24" s="433" t="str">
        <f t="shared" si="6"/>
        <v/>
      </c>
      <c r="U24" s="433" t="str">
        <f t="shared" si="6"/>
        <v/>
      </c>
      <c r="V24" s="433" t="str">
        <f t="shared" si="6"/>
        <v/>
      </c>
      <c r="W24" s="433" t="str">
        <f t="shared" si="6"/>
        <v/>
      </c>
      <c r="X24" s="433" t="str">
        <f t="shared" si="6"/>
        <v/>
      </c>
      <c r="Y24" s="430"/>
      <c r="Z24" s="433">
        <f>IF(AF23="","",IF(MONTH(AF23+1)&lt;&gt;MONTH(AF23),"",AF23+1))</f>
        <v>44438</v>
      </c>
      <c r="AA24" s="433">
        <f t="shared" si="7"/>
        <v>44439</v>
      </c>
      <c r="AB24" s="433" t="str">
        <f t="shared" si="7"/>
        <v/>
      </c>
      <c r="AC24" s="433" t="str">
        <f t="shared" si="7"/>
        <v/>
      </c>
      <c r="AD24" s="433" t="str">
        <f t="shared" si="7"/>
        <v/>
      </c>
      <c r="AE24" s="433" t="str">
        <f t="shared" si="7"/>
        <v/>
      </c>
      <c r="AF24" s="433" t="str">
        <f t="shared" si="7"/>
        <v/>
      </c>
      <c r="AG24" s="430"/>
      <c r="AH24" s="414"/>
      <c r="AI24" s="414"/>
      <c r="AJ24" s="414"/>
      <c r="AK24" s="414"/>
      <c r="AL24" s="414"/>
      <c r="AM24" s="414"/>
      <c r="AN24" s="414"/>
      <c r="AO24" s="414"/>
      <c r="AP24" s="414"/>
    </row>
    <row r="25" spans="1:42" x14ac:dyDescent="0.25">
      <c r="A25" s="423"/>
      <c r="B25" s="425"/>
      <c r="C25" s="425"/>
      <c r="D25" s="425"/>
      <c r="E25" s="425"/>
      <c r="F25" s="425"/>
      <c r="G25" s="425"/>
      <c r="H25" s="425"/>
      <c r="I25" s="425"/>
      <c r="J25" s="425"/>
      <c r="K25" s="425"/>
      <c r="L25" s="425"/>
      <c r="M25" s="425"/>
      <c r="N25" s="425"/>
      <c r="O25" s="425"/>
      <c r="P25" s="425"/>
      <c r="Q25" s="425"/>
      <c r="R25" s="425"/>
      <c r="S25" s="425"/>
      <c r="T25" s="425"/>
      <c r="U25" s="425"/>
      <c r="V25" s="425"/>
      <c r="W25" s="425"/>
      <c r="X25" s="425"/>
      <c r="Y25" s="425"/>
      <c r="Z25" s="425"/>
      <c r="AA25" s="425"/>
      <c r="AB25" s="425"/>
      <c r="AC25" s="425"/>
      <c r="AD25" s="425"/>
      <c r="AE25" s="425"/>
      <c r="AF25" s="425"/>
      <c r="AG25" s="425"/>
      <c r="AH25" s="414"/>
      <c r="AI25" s="414"/>
      <c r="AJ25" s="414"/>
      <c r="AK25" s="414"/>
      <c r="AL25" s="414"/>
      <c r="AM25" s="414"/>
      <c r="AN25" s="414"/>
      <c r="AO25" s="414"/>
      <c r="AP25" s="414"/>
    </row>
    <row r="26" spans="1:42" ht="19.5" x14ac:dyDescent="0.3">
      <c r="A26" s="427"/>
      <c r="B26" s="428">
        <f>DATE(YEAR(Z17+42),MONTH(Z17+42),1)</f>
        <v>44440</v>
      </c>
      <c r="C26" s="428"/>
      <c r="D26" s="428"/>
      <c r="E26" s="428"/>
      <c r="F26" s="428"/>
      <c r="G26" s="428"/>
      <c r="H26" s="428"/>
      <c r="I26" s="429"/>
      <c r="J26" s="428">
        <f>DATE(YEAR(B26+42),MONTH(B26+42),1)</f>
        <v>44470</v>
      </c>
      <c r="K26" s="428"/>
      <c r="L26" s="428"/>
      <c r="M26" s="428"/>
      <c r="N26" s="428"/>
      <c r="O26" s="428"/>
      <c r="P26" s="428"/>
      <c r="Q26" s="429"/>
      <c r="R26" s="428">
        <f>DATE(YEAR(J26+42),MONTH(J26+42),1)</f>
        <v>44501</v>
      </c>
      <c r="S26" s="428"/>
      <c r="T26" s="428"/>
      <c r="U26" s="428"/>
      <c r="V26" s="428"/>
      <c r="W26" s="428"/>
      <c r="X26" s="428"/>
      <c r="Y26" s="429"/>
      <c r="Z26" s="428">
        <f>DATE(YEAR(R26+42),MONTH(R26+42),1)</f>
        <v>44531</v>
      </c>
      <c r="AA26" s="428"/>
      <c r="AB26" s="428"/>
      <c r="AC26" s="428"/>
      <c r="AD26" s="428"/>
      <c r="AE26" s="428"/>
      <c r="AF26" s="428"/>
      <c r="AG26" s="429"/>
      <c r="AH26" s="414"/>
      <c r="AI26" s="414"/>
      <c r="AJ26" s="414"/>
      <c r="AK26" s="414"/>
      <c r="AL26" s="414"/>
      <c r="AM26" s="414"/>
      <c r="AN26" s="414"/>
      <c r="AO26" s="414"/>
      <c r="AP26" s="414"/>
    </row>
    <row r="27" spans="1:42" ht="15.75" x14ac:dyDescent="0.25">
      <c r="A27" s="430"/>
      <c r="B27" s="431" t="str">
        <f>CHOOSE(1+MOD($R$3+1-2,7),"So","Mo","Di","Mi","Do","Fr","Sa")</f>
        <v>Mo</v>
      </c>
      <c r="C27" s="431" t="str">
        <f>CHOOSE(1+MOD($R$3+2-2,7),"So","Mo","Di","Mi","Do","Fr","Sa")</f>
        <v>Di</v>
      </c>
      <c r="D27" s="431" t="str">
        <f>CHOOSE(1+MOD($R$3+3-2,7),"So","Mo","Di","Mi","Do","Fr","Sa")</f>
        <v>Mi</v>
      </c>
      <c r="E27" s="431" t="str">
        <f>CHOOSE(1+MOD($R$3+4-2,7),"So","Mo","Di","Mi","Do","Fr","Sa")</f>
        <v>Do</v>
      </c>
      <c r="F27" s="431" t="str">
        <f>CHOOSE(1+MOD($R$3+5-2,7),"So","Mo","Di","Mi","Do","Fr","Sa")</f>
        <v>Fr</v>
      </c>
      <c r="G27" s="431" t="str">
        <f>CHOOSE(1+MOD($R$3+6-2,7),"So","Mo","Di","Mi","Do","Fr","Sa")</f>
        <v>Sa</v>
      </c>
      <c r="H27" s="431" t="str">
        <f>CHOOSE(1+MOD($R$3+7-2,7),"So","Mo","Di","Mi","Do","Fr","Sa")</f>
        <v>So</v>
      </c>
      <c r="I27" s="430"/>
      <c r="J27" s="431" t="str">
        <f>CHOOSE(1+MOD($R$3+1-2,7),"So","Mo","Di","Mi","Do","Fr","Sa")</f>
        <v>Mo</v>
      </c>
      <c r="K27" s="431" t="str">
        <f>CHOOSE(1+MOD($R$3+2-2,7),"So","Mo","Di","Mi","Do","Fr","Sa")</f>
        <v>Di</v>
      </c>
      <c r="L27" s="431" t="str">
        <f>CHOOSE(1+MOD($R$3+3-2,7),"So","Mo","Di","Mi","Do","Fr","Sa")</f>
        <v>Mi</v>
      </c>
      <c r="M27" s="431" t="str">
        <f>CHOOSE(1+MOD($R$3+4-2,7),"So","Mo","Di","Mi","Do","Fr","Sa")</f>
        <v>Do</v>
      </c>
      <c r="N27" s="431" t="str">
        <f>CHOOSE(1+MOD($R$3+5-2,7),"So","Mo","Di","Mi","Do","Fr","Sa")</f>
        <v>Fr</v>
      </c>
      <c r="O27" s="431" t="str">
        <f>CHOOSE(1+MOD($R$3+6-2,7),"So","Mo","Di","Mi","Do","Fr","Sa")</f>
        <v>Sa</v>
      </c>
      <c r="P27" s="431" t="str">
        <f>CHOOSE(1+MOD($R$3+7-2,7),"So","Mo","Di","Mi","Do","Fr","Sa")</f>
        <v>So</v>
      </c>
      <c r="Q27" s="430"/>
      <c r="R27" s="431" t="str">
        <f>CHOOSE(1+MOD($R$3+1-2,7),"So","Mo","Di","Mi","Do","Fr","Sa")</f>
        <v>Mo</v>
      </c>
      <c r="S27" s="431" t="str">
        <f>CHOOSE(1+MOD($R$3+2-2,7),"So","Mo","Di","Mi","Do","Fr","Sa")</f>
        <v>Di</v>
      </c>
      <c r="T27" s="431" t="str">
        <f>CHOOSE(1+MOD($R$3+3-2,7),"So","Mo","Di","Mi","Do","Fr","Sa")</f>
        <v>Mi</v>
      </c>
      <c r="U27" s="431" t="str">
        <f>CHOOSE(1+MOD($R$3+4-2,7),"So","Mo","Di","Mi","Do","Fr","Sa")</f>
        <v>Do</v>
      </c>
      <c r="V27" s="431" t="str">
        <f>CHOOSE(1+MOD($R$3+5-2,7),"So","Mo","Di","Mi","Do","Fr","Sa")</f>
        <v>Fr</v>
      </c>
      <c r="W27" s="431" t="str">
        <f>CHOOSE(1+MOD($R$3+6-2,7),"So","Mo","Di","Mi","Do","Fr","Sa")</f>
        <v>Sa</v>
      </c>
      <c r="X27" s="431" t="str">
        <f>CHOOSE(1+MOD($R$3+7-2,7),"So","Mo","Di","Mi","Do","Fr","Sa")</f>
        <v>So</v>
      </c>
      <c r="Y27" s="430"/>
      <c r="Z27" s="431" t="str">
        <f>CHOOSE(1+MOD($R$3+1-2,7),"So","Mo","Di","Mi","Do","Fr","Sa")</f>
        <v>Mo</v>
      </c>
      <c r="AA27" s="431" t="str">
        <f>CHOOSE(1+MOD($R$3+2-2,7),"So","Mo","Di","Mi","Do","Fr","Sa")</f>
        <v>Di</v>
      </c>
      <c r="AB27" s="431" t="str">
        <f>CHOOSE(1+MOD($R$3+3-2,7),"So","Mo","Di","Mi","Do","Fr","Sa")</f>
        <v>Mi</v>
      </c>
      <c r="AC27" s="431" t="str">
        <f>CHOOSE(1+MOD($R$3+4-2,7),"So","Mo","Di","Mi","Do","Fr","Sa")</f>
        <v>Do</v>
      </c>
      <c r="AD27" s="431" t="str">
        <f>CHOOSE(1+MOD($R$3+5-2,7),"So","Mo","Di","Mi","Do","Fr","Sa")</f>
        <v>Fr</v>
      </c>
      <c r="AE27" s="431" t="str">
        <f>CHOOSE(1+MOD($R$3+6-2,7),"So","Mo","Di","Mi","Do","Fr","Sa")</f>
        <v>Sa</v>
      </c>
      <c r="AF27" s="431" t="str">
        <f>CHOOSE(1+MOD($R$3+7-2,7),"So","Mo","Di","Mi","Do","Fr","Sa")</f>
        <v>So</v>
      </c>
      <c r="AG27" s="430"/>
      <c r="AH27" s="414"/>
      <c r="AI27" s="414"/>
      <c r="AJ27" s="414"/>
      <c r="AK27" s="414"/>
      <c r="AL27" s="414"/>
      <c r="AM27" s="414"/>
      <c r="AN27" s="414"/>
      <c r="AO27" s="414"/>
      <c r="AP27" s="414"/>
    </row>
    <row r="28" spans="1:42" ht="15.75" x14ac:dyDescent="0.25">
      <c r="A28" s="432"/>
      <c r="B28" s="433" t="str">
        <f>IF(WEEKDAY(B26,1)=MOD($R$3,7),B26,"")</f>
        <v/>
      </c>
      <c r="C28" s="433" t="str">
        <f>IF(B28="",IF(WEEKDAY(B26,1)=MOD($R$3,7)+1,B26,""),B28+1)</f>
        <v/>
      </c>
      <c r="D28" s="433">
        <f>IF(C28="",IF(WEEKDAY(B26,1)=MOD($R$3+1,7)+1,B26,""),C28+1)</f>
        <v>44440</v>
      </c>
      <c r="E28" s="433">
        <f>IF(D28="",IF(WEEKDAY(B26,1)=MOD($R$3+2,7)+1,B26,""),D28+1)</f>
        <v>44441</v>
      </c>
      <c r="F28" s="433">
        <f>IF(E28="",IF(WEEKDAY(B26,1)=MOD($R$3+3,7)+1,B26,""),E28+1)</f>
        <v>44442</v>
      </c>
      <c r="G28" s="433">
        <f>IF(F28="",IF(WEEKDAY(B26,1)=MOD($R$3+4,7)+1,B26,""),F28+1)</f>
        <v>44443</v>
      </c>
      <c r="H28" s="433">
        <f>IF(G28="",IF(WEEKDAY(B26,1)=MOD($R$3+5,7)+1,B26,""),G28+1)</f>
        <v>44444</v>
      </c>
      <c r="I28" s="430"/>
      <c r="J28" s="433" t="str">
        <f>IF(WEEKDAY(J26,1)=MOD($R$3,7),J26,"")</f>
        <v/>
      </c>
      <c r="K28" s="433" t="str">
        <f>IF(J28="",IF(WEEKDAY(J26,1)=MOD($R$3,7)+1,J26,""),J28+1)</f>
        <v/>
      </c>
      <c r="L28" s="433" t="str">
        <f>IF(K28="",IF(WEEKDAY(J26,1)=MOD($R$3+1,7)+1,J26,""),K28+1)</f>
        <v/>
      </c>
      <c r="M28" s="433" t="str">
        <f>IF(L28="",IF(WEEKDAY(J26,1)=MOD($R$3+2,7)+1,J26,""),L28+1)</f>
        <v/>
      </c>
      <c r="N28" s="433">
        <f>IF(M28="",IF(WEEKDAY(J26,1)=MOD($R$3+3,7)+1,J26,""),M28+1)</f>
        <v>44470</v>
      </c>
      <c r="O28" s="433">
        <f>IF(N28="",IF(WEEKDAY(J26,1)=MOD($R$3+4,7)+1,J26,""),N28+1)</f>
        <v>44471</v>
      </c>
      <c r="P28" s="433">
        <f>IF(O28="",IF(WEEKDAY(J26,1)=MOD($R$3+5,7)+1,J26,""),O28+1)</f>
        <v>44472</v>
      </c>
      <c r="Q28" s="430"/>
      <c r="R28" s="433">
        <f>IF(WEEKDAY(R26,1)=MOD($R$3,7),R26,"")</f>
        <v>44501</v>
      </c>
      <c r="S28" s="433">
        <f>IF(R28="",IF(WEEKDAY(R26,1)=MOD($R$3,7)+1,R26,""),R28+1)</f>
        <v>44502</v>
      </c>
      <c r="T28" s="433">
        <f>IF(S28="",IF(WEEKDAY(R26,1)=MOD($R$3+1,7)+1,R26,""),S28+1)</f>
        <v>44503</v>
      </c>
      <c r="U28" s="433">
        <f>IF(T28="",IF(WEEKDAY(R26,1)=MOD($R$3+2,7)+1,R26,""),T28+1)</f>
        <v>44504</v>
      </c>
      <c r="V28" s="433">
        <f>IF(U28="",IF(WEEKDAY(R26,1)=MOD($R$3+3,7)+1,R26,""),U28+1)</f>
        <v>44505</v>
      </c>
      <c r="W28" s="433">
        <f>IF(V28="",IF(WEEKDAY(R26,1)=MOD($R$3+4,7)+1,R26,""),V28+1)</f>
        <v>44506</v>
      </c>
      <c r="X28" s="433">
        <f>IF(W28="",IF(WEEKDAY(R26,1)=MOD($R$3+5,7)+1,R26,""),W28+1)</f>
        <v>44507</v>
      </c>
      <c r="Y28" s="430"/>
      <c r="Z28" s="433" t="str">
        <f>IF(WEEKDAY(Z26,1)=MOD($R$3,7),Z26,"")</f>
        <v/>
      </c>
      <c r="AA28" s="433" t="str">
        <f>IF(Z28="",IF(WEEKDAY(Z26,1)=MOD($R$3,7)+1,Z26,""),Z28+1)</f>
        <v/>
      </c>
      <c r="AB28" s="433">
        <f>IF(AA28="",IF(WEEKDAY(Z26,1)=MOD($R$3+1,7)+1,Z26,""),AA28+1)</f>
        <v>44531</v>
      </c>
      <c r="AC28" s="433">
        <f>IF(AB28="",IF(WEEKDAY(Z26,1)=MOD($R$3+2,7)+1,Z26,""),AB28+1)</f>
        <v>44532</v>
      </c>
      <c r="AD28" s="433">
        <f>IF(AC28="",IF(WEEKDAY(Z26,1)=MOD($R$3+3,7)+1,Z26,""),AC28+1)</f>
        <v>44533</v>
      </c>
      <c r="AE28" s="433">
        <f>IF(AD28="",IF(WEEKDAY(Z26,1)=MOD($R$3+4,7)+1,Z26,""),AD28+1)</f>
        <v>44534</v>
      </c>
      <c r="AF28" s="433">
        <f>IF(AE28="",IF(WEEKDAY(Z26,1)=MOD($R$3+5,7)+1,Z26,""),AE28+1)</f>
        <v>44535</v>
      </c>
      <c r="AG28" s="430"/>
      <c r="AH28" s="414"/>
      <c r="AI28" s="414"/>
      <c r="AJ28" s="414"/>
      <c r="AK28" s="414"/>
      <c r="AL28" s="414"/>
      <c r="AM28" s="414"/>
      <c r="AN28" s="414"/>
      <c r="AO28" s="414"/>
      <c r="AP28" s="414"/>
    </row>
    <row r="29" spans="1:42" ht="15.75" x14ac:dyDescent="0.25">
      <c r="A29" s="432"/>
      <c r="B29" s="433">
        <f>IF(H28="","",IF(MONTH(H28+1)&lt;&gt;MONTH(H28),"",H28+1))</f>
        <v>44445</v>
      </c>
      <c r="C29" s="433">
        <f t="shared" ref="C29:H32" si="8">IF(B29="","",IF(MONTH(B29+1)&lt;&gt;MONTH(B29),"",B29+1))</f>
        <v>44446</v>
      </c>
      <c r="D29" s="433">
        <f t="shared" si="8"/>
        <v>44447</v>
      </c>
      <c r="E29" s="433">
        <f t="shared" si="8"/>
        <v>44448</v>
      </c>
      <c r="F29" s="433">
        <f t="shared" si="8"/>
        <v>44449</v>
      </c>
      <c r="G29" s="433">
        <f t="shared" si="8"/>
        <v>44450</v>
      </c>
      <c r="H29" s="433">
        <f t="shared" si="8"/>
        <v>44451</v>
      </c>
      <c r="I29" s="430"/>
      <c r="J29" s="433">
        <f>IF(P28="","",IF(MONTH(P28+1)&lt;&gt;MONTH(P28),"",P28+1))</f>
        <v>44473</v>
      </c>
      <c r="K29" s="433">
        <f t="shared" ref="K29:P32" si="9">IF(J29="","",IF(MONTH(J29+1)&lt;&gt;MONTH(J29),"",J29+1))</f>
        <v>44474</v>
      </c>
      <c r="L29" s="433">
        <f t="shared" si="9"/>
        <v>44475</v>
      </c>
      <c r="M29" s="433">
        <f t="shared" si="9"/>
        <v>44476</v>
      </c>
      <c r="N29" s="433">
        <f t="shared" si="9"/>
        <v>44477</v>
      </c>
      <c r="O29" s="433">
        <f t="shared" si="9"/>
        <v>44478</v>
      </c>
      <c r="P29" s="433">
        <f t="shared" si="9"/>
        <v>44479</v>
      </c>
      <c r="Q29" s="430"/>
      <c r="R29" s="433">
        <f>IF(X28="","",IF(MONTH(X28+1)&lt;&gt;MONTH(X28),"",X28+1))</f>
        <v>44508</v>
      </c>
      <c r="S29" s="433">
        <f t="shared" ref="S29:X32" si="10">IF(R29="","",IF(MONTH(R29+1)&lt;&gt;MONTH(R29),"",R29+1))</f>
        <v>44509</v>
      </c>
      <c r="T29" s="433">
        <f t="shared" si="10"/>
        <v>44510</v>
      </c>
      <c r="U29" s="433">
        <f t="shared" si="10"/>
        <v>44511</v>
      </c>
      <c r="V29" s="433">
        <f t="shared" si="10"/>
        <v>44512</v>
      </c>
      <c r="W29" s="433">
        <f t="shared" si="10"/>
        <v>44513</v>
      </c>
      <c r="X29" s="433">
        <f t="shared" si="10"/>
        <v>44514</v>
      </c>
      <c r="Y29" s="430"/>
      <c r="Z29" s="433">
        <f>IF(AF28="","",IF(MONTH(AF28+1)&lt;&gt;MONTH(AF28),"",AF28+1))</f>
        <v>44536</v>
      </c>
      <c r="AA29" s="433">
        <f t="shared" ref="AA29:AF32" si="11">IF(Z29="","",IF(MONTH(Z29+1)&lt;&gt;MONTH(Z29),"",Z29+1))</f>
        <v>44537</v>
      </c>
      <c r="AB29" s="433">
        <f t="shared" si="11"/>
        <v>44538</v>
      </c>
      <c r="AC29" s="433">
        <f t="shared" si="11"/>
        <v>44539</v>
      </c>
      <c r="AD29" s="433">
        <f t="shared" si="11"/>
        <v>44540</v>
      </c>
      <c r="AE29" s="433">
        <f t="shared" si="11"/>
        <v>44541</v>
      </c>
      <c r="AF29" s="433">
        <f t="shared" si="11"/>
        <v>44542</v>
      </c>
      <c r="AG29" s="430"/>
      <c r="AH29" s="414"/>
      <c r="AI29" s="414"/>
      <c r="AJ29" s="414"/>
      <c r="AK29" s="414"/>
      <c r="AL29" s="414"/>
      <c r="AM29" s="414"/>
      <c r="AN29" s="414"/>
      <c r="AO29" s="414"/>
      <c r="AP29" s="414"/>
    </row>
    <row r="30" spans="1:42" ht="15.75" x14ac:dyDescent="0.25">
      <c r="A30" s="432"/>
      <c r="B30" s="433">
        <f>IF(H29="","",IF(MONTH(H29+1)&lt;&gt;MONTH(H29),"",H29+1))</f>
        <v>44452</v>
      </c>
      <c r="C30" s="433">
        <f t="shared" si="8"/>
        <v>44453</v>
      </c>
      <c r="D30" s="433">
        <f t="shared" si="8"/>
        <v>44454</v>
      </c>
      <c r="E30" s="433">
        <f t="shared" si="8"/>
        <v>44455</v>
      </c>
      <c r="F30" s="433">
        <f t="shared" si="8"/>
        <v>44456</v>
      </c>
      <c r="G30" s="433">
        <f t="shared" si="8"/>
        <v>44457</v>
      </c>
      <c r="H30" s="433">
        <f t="shared" si="8"/>
        <v>44458</v>
      </c>
      <c r="I30" s="430"/>
      <c r="J30" s="433">
        <f>IF(P29="","",IF(MONTH(P29+1)&lt;&gt;MONTH(P29),"",P29+1))</f>
        <v>44480</v>
      </c>
      <c r="K30" s="433">
        <f t="shared" si="9"/>
        <v>44481</v>
      </c>
      <c r="L30" s="433">
        <f t="shared" si="9"/>
        <v>44482</v>
      </c>
      <c r="M30" s="433">
        <f t="shared" si="9"/>
        <v>44483</v>
      </c>
      <c r="N30" s="433">
        <f t="shared" si="9"/>
        <v>44484</v>
      </c>
      <c r="O30" s="433">
        <f t="shared" si="9"/>
        <v>44485</v>
      </c>
      <c r="P30" s="433">
        <f t="shared" si="9"/>
        <v>44486</v>
      </c>
      <c r="Q30" s="430"/>
      <c r="R30" s="433">
        <f>IF(X29="","",IF(MONTH(X29+1)&lt;&gt;MONTH(X29),"",X29+1))</f>
        <v>44515</v>
      </c>
      <c r="S30" s="433">
        <f t="shared" si="10"/>
        <v>44516</v>
      </c>
      <c r="T30" s="433">
        <f t="shared" si="10"/>
        <v>44517</v>
      </c>
      <c r="U30" s="433">
        <f t="shared" si="10"/>
        <v>44518</v>
      </c>
      <c r="V30" s="433">
        <f t="shared" si="10"/>
        <v>44519</v>
      </c>
      <c r="W30" s="433">
        <f t="shared" si="10"/>
        <v>44520</v>
      </c>
      <c r="X30" s="433">
        <f t="shared" si="10"/>
        <v>44521</v>
      </c>
      <c r="Y30" s="430"/>
      <c r="Z30" s="433">
        <f>IF(AF29="","",IF(MONTH(AF29+1)&lt;&gt;MONTH(AF29),"",AF29+1))</f>
        <v>44543</v>
      </c>
      <c r="AA30" s="433">
        <f t="shared" si="11"/>
        <v>44544</v>
      </c>
      <c r="AB30" s="433">
        <f t="shared" si="11"/>
        <v>44545</v>
      </c>
      <c r="AC30" s="433">
        <f t="shared" si="11"/>
        <v>44546</v>
      </c>
      <c r="AD30" s="433">
        <f t="shared" si="11"/>
        <v>44547</v>
      </c>
      <c r="AE30" s="433">
        <f t="shared" si="11"/>
        <v>44548</v>
      </c>
      <c r="AF30" s="433">
        <f t="shared" si="11"/>
        <v>44549</v>
      </c>
      <c r="AG30" s="430"/>
      <c r="AH30" s="414"/>
      <c r="AI30" s="414"/>
      <c r="AJ30" s="414"/>
      <c r="AK30" s="414"/>
      <c r="AL30" s="414"/>
      <c r="AM30" s="414"/>
      <c r="AN30" s="414"/>
      <c r="AO30" s="414"/>
      <c r="AP30" s="414"/>
    </row>
    <row r="31" spans="1:42" ht="15.75" x14ac:dyDescent="0.25">
      <c r="A31" s="432"/>
      <c r="B31" s="433">
        <f>IF(H30="","",IF(MONTH(H30+1)&lt;&gt;MONTH(H30),"",H30+1))</f>
        <v>44459</v>
      </c>
      <c r="C31" s="433">
        <f t="shared" si="8"/>
        <v>44460</v>
      </c>
      <c r="D31" s="433">
        <f t="shared" si="8"/>
        <v>44461</v>
      </c>
      <c r="E31" s="433">
        <f t="shared" si="8"/>
        <v>44462</v>
      </c>
      <c r="F31" s="433">
        <f t="shared" si="8"/>
        <v>44463</v>
      </c>
      <c r="G31" s="433">
        <f t="shared" si="8"/>
        <v>44464</v>
      </c>
      <c r="H31" s="433">
        <f t="shared" si="8"/>
        <v>44465</v>
      </c>
      <c r="I31" s="430"/>
      <c r="J31" s="433">
        <f>IF(P30="","",IF(MONTH(P30+1)&lt;&gt;MONTH(P30),"",P30+1))</f>
        <v>44487</v>
      </c>
      <c r="K31" s="433">
        <f t="shared" si="9"/>
        <v>44488</v>
      </c>
      <c r="L31" s="433">
        <f t="shared" si="9"/>
        <v>44489</v>
      </c>
      <c r="M31" s="433">
        <f t="shared" si="9"/>
        <v>44490</v>
      </c>
      <c r="N31" s="433">
        <f t="shared" si="9"/>
        <v>44491</v>
      </c>
      <c r="O31" s="433">
        <f t="shared" si="9"/>
        <v>44492</v>
      </c>
      <c r="P31" s="433">
        <f t="shared" si="9"/>
        <v>44493</v>
      </c>
      <c r="Q31" s="430"/>
      <c r="R31" s="433">
        <f>IF(X30="","",IF(MONTH(X30+1)&lt;&gt;MONTH(X30),"",X30+1))</f>
        <v>44522</v>
      </c>
      <c r="S31" s="433">
        <f t="shared" si="10"/>
        <v>44523</v>
      </c>
      <c r="T31" s="433">
        <f t="shared" si="10"/>
        <v>44524</v>
      </c>
      <c r="U31" s="433">
        <f t="shared" si="10"/>
        <v>44525</v>
      </c>
      <c r="V31" s="433">
        <f t="shared" si="10"/>
        <v>44526</v>
      </c>
      <c r="W31" s="433">
        <f t="shared" si="10"/>
        <v>44527</v>
      </c>
      <c r="X31" s="433">
        <f t="shared" si="10"/>
        <v>44528</v>
      </c>
      <c r="Y31" s="430"/>
      <c r="Z31" s="433">
        <f>IF(AF30="","",IF(MONTH(AF30+1)&lt;&gt;MONTH(AF30),"",AF30+1))</f>
        <v>44550</v>
      </c>
      <c r="AA31" s="433">
        <f t="shared" si="11"/>
        <v>44551</v>
      </c>
      <c r="AB31" s="433">
        <f t="shared" si="11"/>
        <v>44552</v>
      </c>
      <c r="AC31" s="433">
        <f t="shared" si="11"/>
        <v>44553</v>
      </c>
      <c r="AD31" s="433">
        <f t="shared" si="11"/>
        <v>44554</v>
      </c>
      <c r="AE31" s="433">
        <f t="shared" si="11"/>
        <v>44555</v>
      </c>
      <c r="AF31" s="433">
        <f t="shared" si="11"/>
        <v>44556</v>
      </c>
      <c r="AG31" s="430"/>
      <c r="AH31" s="414"/>
      <c r="AI31" s="414"/>
      <c r="AJ31" s="414"/>
      <c r="AK31" s="414"/>
      <c r="AL31" s="414"/>
      <c r="AM31" s="414"/>
      <c r="AN31" s="414"/>
      <c r="AO31" s="414"/>
      <c r="AP31" s="414"/>
    </row>
    <row r="32" spans="1:42" ht="15.75" x14ac:dyDescent="0.25">
      <c r="A32" s="432"/>
      <c r="B32" s="433">
        <f>IF(H31="","",IF(MONTH(H31+1)&lt;&gt;MONTH(H31),"",H31+1))</f>
        <v>44466</v>
      </c>
      <c r="C32" s="433">
        <f t="shared" si="8"/>
        <v>44467</v>
      </c>
      <c r="D32" s="433">
        <f t="shared" si="8"/>
        <v>44468</v>
      </c>
      <c r="E32" s="433">
        <f t="shared" si="8"/>
        <v>44469</v>
      </c>
      <c r="F32" s="433" t="str">
        <f t="shared" si="8"/>
        <v/>
      </c>
      <c r="G32" s="433" t="str">
        <f t="shared" si="8"/>
        <v/>
      </c>
      <c r="H32" s="433" t="str">
        <f t="shared" si="8"/>
        <v/>
      </c>
      <c r="I32" s="430"/>
      <c r="J32" s="433">
        <f>IF(P31="","",IF(MONTH(P31+1)&lt;&gt;MONTH(P31),"",P31+1))</f>
        <v>44494</v>
      </c>
      <c r="K32" s="433">
        <f t="shared" si="9"/>
        <v>44495</v>
      </c>
      <c r="L32" s="433">
        <f t="shared" si="9"/>
        <v>44496</v>
      </c>
      <c r="M32" s="433">
        <f t="shared" si="9"/>
        <v>44497</v>
      </c>
      <c r="N32" s="433">
        <f t="shared" si="9"/>
        <v>44498</v>
      </c>
      <c r="O32" s="433">
        <f t="shared" si="9"/>
        <v>44499</v>
      </c>
      <c r="P32" s="433">
        <f t="shared" si="9"/>
        <v>44500</v>
      </c>
      <c r="Q32" s="430"/>
      <c r="R32" s="433">
        <f>IF(X31="","",IF(MONTH(X31+1)&lt;&gt;MONTH(X31),"",X31+1))</f>
        <v>44529</v>
      </c>
      <c r="S32" s="433">
        <f t="shared" si="10"/>
        <v>44530</v>
      </c>
      <c r="T32" s="433" t="str">
        <f t="shared" si="10"/>
        <v/>
      </c>
      <c r="U32" s="433" t="str">
        <f t="shared" si="10"/>
        <v/>
      </c>
      <c r="V32" s="433" t="str">
        <f t="shared" si="10"/>
        <v/>
      </c>
      <c r="W32" s="433" t="str">
        <f t="shared" si="10"/>
        <v/>
      </c>
      <c r="X32" s="433" t="str">
        <f t="shared" si="10"/>
        <v/>
      </c>
      <c r="Y32" s="430"/>
      <c r="Z32" s="433">
        <f>IF(AF31="","",IF(MONTH(AF31+1)&lt;&gt;MONTH(AF31),"",AF31+1))</f>
        <v>44557</v>
      </c>
      <c r="AA32" s="433">
        <f t="shared" si="11"/>
        <v>44558</v>
      </c>
      <c r="AB32" s="433">
        <f t="shared" si="11"/>
        <v>44559</v>
      </c>
      <c r="AC32" s="433">
        <f t="shared" si="11"/>
        <v>44560</v>
      </c>
      <c r="AD32" s="433">
        <f t="shared" si="11"/>
        <v>44561</v>
      </c>
      <c r="AE32" s="433" t="str">
        <f t="shared" si="11"/>
        <v/>
      </c>
      <c r="AF32" s="433" t="str">
        <f t="shared" si="11"/>
        <v/>
      </c>
      <c r="AG32" s="430"/>
      <c r="AH32" s="414"/>
      <c r="AI32" s="414"/>
      <c r="AJ32" s="414"/>
      <c r="AK32" s="414"/>
      <c r="AL32" s="414"/>
      <c r="AM32" s="414"/>
      <c r="AN32" s="414"/>
      <c r="AO32" s="414"/>
      <c r="AP32" s="414"/>
    </row>
    <row r="33" spans="1:42" s="414" customFormat="1" ht="15.75" x14ac:dyDescent="0.25">
      <c r="A33" s="432"/>
      <c r="B33" s="433" t="str">
        <f>IF(H32="","",IF(MONTH(H32+1)&lt;&gt;MONTH(H32),"",H32+1))</f>
        <v/>
      </c>
      <c r="C33" s="433" t="str">
        <f t="shared" ref="C33" si="12">IF(B33="","",IF(MONTH(B33+1)&lt;&gt;MONTH(B33),"",B33+1))</f>
        <v/>
      </c>
      <c r="D33" s="433" t="str">
        <f t="shared" ref="D33" si="13">IF(C33="","",IF(MONTH(C33+1)&lt;&gt;MONTH(C33),"",C33+1))</f>
        <v/>
      </c>
      <c r="E33" s="433" t="str">
        <f t="shared" ref="E33" si="14">IF(D33="","",IF(MONTH(D33+1)&lt;&gt;MONTH(D33),"",D33+1))</f>
        <v/>
      </c>
      <c r="F33" s="433" t="str">
        <f t="shared" ref="F33" si="15">IF(E33="","",IF(MONTH(E33+1)&lt;&gt;MONTH(E33),"",E33+1))</f>
        <v/>
      </c>
      <c r="G33" s="433" t="str">
        <f t="shared" ref="G33" si="16">IF(F33="","",IF(MONTH(F33+1)&lt;&gt;MONTH(F33),"",F33+1))</f>
        <v/>
      </c>
      <c r="H33" s="433" t="str">
        <f t="shared" ref="H33" si="17">IF(G33="","",IF(MONTH(G33+1)&lt;&gt;MONTH(G33),"",G33+1))</f>
        <v/>
      </c>
      <c r="I33" s="430"/>
      <c r="J33" s="433" t="str">
        <f>IF(P32="","",IF(MONTH(P32+1)&lt;&gt;MONTH(P32),"",P32+1))</f>
        <v/>
      </c>
      <c r="K33" s="433" t="str">
        <f t="shared" ref="K33" si="18">IF(J33="","",IF(MONTH(J33+1)&lt;&gt;MONTH(J33),"",J33+1))</f>
        <v/>
      </c>
      <c r="L33" s="433" t="str">
        <f t="shared" ref="L33" si="19">IF(K33="","",IF(MONTH(K33+1)&lt;&gt;MONTH(K33),"",K33+1))</f>
        <v/>
      </c>
      <c r="M33" s="433" t="str">
        <f t="shared" ref="M33" si="20">IF(L33="","",IF(MONTH(L33+1)&lt;&gt;MONTH(L33),"",L33+1))</f>
        <v/>
      </c>
      <c r="N33" s="433" t="str">
        <f t="shared" ref="N33" si="21">IF(M33="","",IF(MONTH(M33+1)&lt;&gt;MONTH(M33),"",M33+1))</f>
        <v/>
      </c>
      <c r="O33" s="433" t="str">
        <f t="shared" ref="O33" si="22">IF(N33="","",IF(MONTH(N33+1)&lt;&gt;MONTH(N33),"",N33+1))</f>
        <v/>
      </c>
      <c r="P33" s="433" t="str">
        <f t="shared" ref="P33" si="23">IF(O33="","",IF(MONTH(O33+1)&lt;&gt;MONTH(O33),"",O33+1))</f>
        <v/>
      </c>
      <c r="Q33" s="430"/>
      <c r="R33" s="433" t="str">
        <f>IF(X32="","",IF(MONTH(X32+1)&lt;&gt;MONTH(X32),"",X32+1))</f>
        <v/>
      </c>
      <c r="S33" s="433" t="str">
        <f t="shared" ref="S33" si="24">IF(R33="","",IF(MONTH(R33+1)&lt;&gt;MONTH(R33),"",R33+1))</f>
        <v/>
      </c>
      <c r="T33" s="433" t="str">
        <f t="shared" ref="T33" si="25">IF(S33="","",IF(MONTH(S33+1)&lt;&gt;MONTH(S33),"",S33+1))</f>
        <v/>
      </c>
      <c r="U33" s="433" t="str">
        <f t="shared" ref="U33" si="26">IF(T33="","",IF(MONTH(T33+1)&lt;&gt;MONTH(T33),"",T33+1))</f>
        <v/>
      </c>
      <c r="V33" s="433" t="str">
        <f t="shared" ref="V33" si="27">IF(U33="","",IF(MONTH(U33+1)&lt;&gt;MONTH(U33),"",U33+1))</f>
        <v/>
      </c>
      <c r="W33" s="433" t="str">
        <f t="shared" ref="W33" si="28">IF(V33="","",IF(MONTH(V33+1)&lt;&gt;MONTH(V33),"",V33+1))</f>
        <v/>
      </c>
      <c r="X33" s="433" t="str">
        <f t="shared" ref="X33" si="29">IF(W33="","",IF(MONTH(W33+1)&lt;&gt;MONTH(W33),"",W33+1))</f>
        <v/>
      </c>
      <c r="Y33" s="430"/>
      <c r="Z33" s="433" t="str">
        <f>IF(AF32="","",IF(MONTH(AF32+1)&lt;&gt;MONTH(AF32),"",AF32+1))</f>
        <v/>
      </c>
      <c r="AA33" s="433" t="str">
        <f t="shared" ref="AA33" si="30">IF(Z33="","",IF(MONTH(Z33+1)&lt;&gt;MONTH(Z33),"",Z33+1))</f>
        <v/>
      </c>
      <c r="AB33" s="433" t="str">
        <f t="shared" ref="AB33" si="31">IF(AA33="","",IF(MONTH(AA33+1)&lt;&gt;MONTH(AA33),"",AA33+1))</f>
        <v/>
      </c>
      <c r="AC33" s="433" t="str">
        <f t="shared" ref="AC33" si="32">IF(AB33="","",IF(MONTH(AB33+1)&lt;&gt;MONTH(AB33),"",AB33+1))</f>
        <v/>
      </c>
      <c r="AD33" s="433" t="str">
        <f t="shared" ref="AD33" si="33">IF(AC33="","",IF(MONTH(AC33+1)&lt;&gt;MONTH(AC33),"",AC33+1))</f>
        <v/>
      </c>
      <c r="AE33" s="433" t="str">
        <f t="shared" ref="AE33" si="34">IF(AD33="","",IF(MONTH(AD33+1)&lt;&gt;MONTH(AD33),"",AD33+1))</f>
        <v/>
      </c>
      <c r="AF33" s="433" t="str">
        <f t="shared" ref="AF33" si="35">IF(AE33="","",IF(MONTH(AE33+1)&lt;&gt;MONTH(AE33),"",AE33+1))</f>
        <v/>
      </c>
      <c r="AG33" s="430"/>
    </row>
    <row r="34" spans="1:42" x14ac:dyDescent="0.25">
      <c r="A34" s="414"/>
      <c r="B34" s="414"/>
      <c r="C34" s="414"/>
      <c r="D34" s="414"/>
      <c r="E34" s="414"/>
      <c r="F34" s="414"/>
      <c r="G34" s="414"/>
      <c r="H34" s="414"/>
      <c r="I34" s="414"/>
      <c r="J34" s="414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4"/>
      <c r="AG34" s="414"/>
      <c r="AH34" s="414"/>
      <c r="AI34" s="414"/>
      <c r="AJ34" s="414"/>
      <c r="AK34" s="414"/>
      <c r="AL34" s="414"/>
      <c r="AM34" s="414"/>
      <c r="AN34" s="414"/>
      <c r="AO34" s="414"/>
      <c r="AP34" s="414"/>
    </row>
    <row r="35" spans="1:42" x14ac:dyDescent="0.25">
      <c r="A35" s="414"/>
      <c r="B35" s="414"/>
      <c r="C35" s="414"/>
      <c r="D35" s="414"/>
      <c r="E35" s="414"/>
      <c r="F35" s="414"/>
      <c r="G35" s="414"/>
      <c r="H35" s="414"/>
      <c r="I35" s="414"/>
      <c r="J35" s="414"/>
      <c r="K35" s="414"/>
      <c r="L35" s="414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4"/>
      <c r="X35" s="414"/>
      <c r="Y35" s="414"/>
      <c r="Z35" s="414"/>
      <c r="AA35" s="414"/>
      <c r="AB35" s="414"/>
      <c r="AC35" s="414"/>
      <c r="AD35" s="414"/>
      <c r="AE35" s="414"/>
      <c r="AF35" s="414"/>
      <c r="AG35" s="414"/>
      <c r="AH35" s="414"/>
      <c r="AI35" s="414"/>
      <c r="AJ35" s="414"/>
      <c r="AK35" s="414"/>
      <c r="AL35" s="414"/>
      <c r="AM35" s="414"/>
      <c r="AN35" s="414"/>
      <c r="AO35" s="414"/>
      <c r="AP35" s="414"/>
    </row>
    <row r="36" spans="1:42" x14ac:dyDescent="0.25">
      <c r="A36" s="414"/>
      <c r="B36" s="414"/>
      <c r="C36" s="414"/>
      <c r="D36" s="414"/>
      <c r="E36" s="414"/>
      <c r="F36" s="414"/>
      <c r="G36" s="414"/>
      <c r="H36" s="414"/>
      <c r="I36" s="414"/>
      <c r="J36" s="414"/>
      <c r="K36" s="414"/>
      <c r="L36" s="414"/>
      <c r="M36" s="414"/>
      <c r="N36" s="414"/>
      <c r="O36" s="414"/>
      <c r="P36" s="414"/>
      <c r="Q36" s="414"/>
      <c r="R36" s="414"/>
      <c r="S36" s="414"/>
      <c r="T36" s="414"/>
      <c r="U36" s="414"/>
      <c r="V36" s="414"/>
      <c r="W36" s="414"/>
      <c r="X36" s="414"/>
      <c r="Y36" s="414"/>
      <c r="Z36" s="414"/>
      <c r="AA36" s="414"/>
      <c r="AB36" s="414"/>
      <c r="AC36" s="414"/>
      <c r="AD36" s="414"/>
      <c r="AE36" s="414"/>
      <c r="AF36" s="414"/>
      <c r="AG36" s="414"/>
      <c r="AH36" s="414"/>
      <c r="AI36" s="414"/>
      <c r="AJ36" s="414"/>
      <c r="AK36" s="414"/>
      <c r="AL36" s="414"/>
      <c r="AM36" s="414"/>
      <c r="AN36" s="414"/>
      <c r="AO36" s="414"/>
      <c r="AP36" s="414"/>
    </row>
    <row r="37" spans="1:42" x14ac:dyDescent="0.25">
      <c r="A37" s="414"/>
      <c r="B37" s="451"/>
      <c r="C37" s="414"/>
      <c r="D37" s="414"/>
      <c r="E37" s="414"/>
      <c r="F37" s="414"/>
      <c r="G37" s="414"/>
      <c r="H37" s="414"/>
      <c r="I37" s="414"/>
      <c r="J37" s="414"/>
      <c r="K37" s="414"/>
      <c r="L37" s="414"/>
      <c r="M37" s="414"/>
      <c r="N37" s="414"/>
      <c r="O37" s="414"/>
      <c r="P37" s="414"/>
      <c r="Q37" s="414"/>
      <c r="R37" s="414"/>
      <c r="S37" s="414"/>
      <c r="T37" s="414"/>
      <c r="U37" s="414"/>
      <c r="V37" s="414"/>
      <c r="W37" s="414"/>
      <c r="X37" s="414"/>
      <c r="Y37" s="414"/>
      <c r="Z37" s="414"/>
      <c r="AA37" s="414"/>
      <c r="AB37" s="414"/>
      <c r="AC37" s="414"/>
      <c r="AD37" s="414"/>
      <c r="AE37" s="414"/>
      <c r="AF37" s="414"/>
      <c r="AG37" s="414"/>
      <c r="AH37" s="414"/>
      <c r="AI37" s="414"/>
      <c r="AJ37" s="414"/>
      <c r="AK37" s="414"/>
      <c r="AL37" s="414"/>
      <c r="AM37" s="414"/>
      <c r="AN37" s="414"/>
      <c r="AO37" s="414"/>
      <c r="AP37" s="414"/>
    </row>
    <row r="38" spans="1:42" x14ac:dyDescent="0.25">
      <c r="A38" s="414"/>
      <c r="B38" s="414">
        <v>0</v>
      </c>
      <c r="C38" s="414">
        <v>1</v>
      </c>
      <c r="D38" s="414">
        <v>2</v>
      </c>
      <c r="E38" s="414">
        <v>3</v>
      </c>
      <c r="F38" s="414">
        <v>4</v>
      </c>
      <c r="G38" s="414">
        <v>5</v>
      </c>
      <c r="H38" s="414">
        <v>6</v>
      </c>
      <c r="I38" s="414"/>
      <c r="J38" s="414">
        <v>0</v>
      </c>
      <c r="K38" s="414">
        <v>1</v>
      </c>
      <c r="L38" s="414">
        <v>2</v>
      </c>
      <c r="M38" s="414">
        <v>3</v>
      </c>
      <c r="N38" s="414">
        <v>4</v>
      </c>
      <c r="O38" s="414">
        <v>5</v>
      </c>
      <c r="P38" s="414">
        <v>6</v>
      </c>
      <c r="Q38" s="414"/>
      <c r="R38" s="414">
        <v>0</v>
      </c>
      <c r="S38" s="414">
        <v>1</v>
      </c>
      <c r="T38" s="414">
        <v>2</v>
      </c>
      <c r="U38" s="414">
        <v>3</v>
      </c>
      <c r="V38" s="414">
        <v>4</v>
      </c>
      <c r="W38" s="414">
        <v>5</v>
      </c>
      <c r="X38" s="414">
        <v>6</v>
      </c>
      <c r="Y38" s="414"/>
      <c r="Z38" s="414">
        <v>0</v>
      </c>
      <c r="AA38" s="414">
        <v>1</v>
      </c>
      <c r="AB38" s="414">
        <v>2</v>
      </c>
      <c r="AC38" s="414">
        <v>3</v>
      </c>
      <c r="AD38" s="414">
        <v>4</v>
      </c>
      <c r="AE38" s="414">
        <v>5</v>
      </c>
      <c r="AF38" s="414">
        <v>6</v>
      </c>
      <c r="AG38" s="414"/>
      <c r="AH38" s="414"/>
      <c r="AI38" s="414"/>
      <c r="AJ38" s="414"/>
      <c r="AK38" s="414"/>
      <c r="AL38" s="414"/>
      <c r="AM38" s="414"/>
      <c r="AN38" s="414"/>
      <c r="AO38" s="414"/>
      <c r="AP38" s="414"/>
    </row>
    <row r="39" spans="1:42" x14ac:dyDescent="0.25">
      <c r="A39" s="414">
        <v>2</v>
      </c>
      <c r="B39" s="452"/>
      <c r="C39" s="452"/>
      <c r="D39" s="452"/>
      <c r="E39" s="452"/>
      <c r="F39" s="452"/>
      <c r="G39" s="452"/>
      <c r="H39" s="452"/>
      <c r="I39" s="414"/>
      <c r="J39" s="452"/>
      <c r="K39" s="452"/>
      <c r="L39" s="452"/>
      <c r="M39" s="452"/>
      <c r="N39" s="452"/>
      <c r="O39" s="452"/>
      <c r="P39" s="452"/>
      <c r="Q39" s="414"/>
      <c r="R39" s="452"/>
      <c r="S39" s="452"/>
      <c r="T39" s="452"/>
      <c r="U39" s="452"/>
      <c r="V39" s="452"/>
      <c r="W39" s="452"/>
      <c r="X39" s="452"/>
      <c r="Y39" s="414"/>
      <c r="Z39" s="452"/>
      <c r="AA39" s="452"/>
      <c r="AB39" s="452"/>
      <c r="AC39" s="452"/>
      <c r="AD39" s="452"/>
      <c r="AE39" s="452"/>
      <c r="AF39" s="452"/>
      <c r="AG39" s="414"/>
      <c r="AH39" s="414"/>
      <c r="AI39" s="414"/>
      <c r="AJ39" s="414"/>
      <c r="AK39" s="414"/>
      <c r="AL39" s="414"/>
      <c r="AM39" s="414"/>
      <c r="AN39" s="414"/>
      <c r="AO39" s="414"/>
      <c r="AP39" s="414"/>
    </row>
    <row r="40" spans="1:42" x14ac:dyDescent="0.25">
      <c r="A40" s="414">
        <v>3</v>
      </c>
      <c r="B40" s="452"/>
      <c r="C40" s="452"/>
      <c r="D40" s="452"/>
      <c r="E40" s="452"/>
      <c r="F40" s="452"/>
      <c r="G40" s="452"/>
      <c r="H40" s="452"/>
      <c r="I40" s="414"/>
      <c r="J40" s="452"/>
      <c r="K40" s="452"/>
      <c r="L40" s="452"/>
      <c r="M40" s="452"/>
      <c r="N40" s="452"/>
      <c r="O40" s="452"/>
      <c r="P40" s="452"/>
      <c r="Q40" s="414"/>
      <c r="R40" s="452"/>
      <c r="S40" s="452"/>
      <c r="T40" s="452"/>
      <c r="U40" s="452"/>
      <c r="V40" s="452"/>
      <c r="W40" s="452"/>
      <c r="X40" s="452"/>
      <c r="Y40" s="414"/>
      <c r="Z40" s="452"/>
      <c r="AA40" s="452"/>
      <c r="AB40" s="452"/>
      <c r="AC40" s="452"/>
      <c r="AD40" s="452"/>
      <c r="AE40" s="452"/>
      <c r="AF40" s="452"/>
      <c r="AG40" s="414"/>
      <c r="AH40" s="414"/>
      <c r="AI40" s="414"/>
      <c r="AJ40" s="414"/>
      <c r="AK40" s="414"/>
      <c r="AL40" s="414"/>
      <c r="AM40" s="414"/>
      <c r="AN40" s="414"/>
      <c r="AO40" s="414"/>
      <c r="AP40" s="414"/>
    </row>
    <row r="41" spans="1:42" x14ac:dyDescent="0.25">
      <c r="A41" s="414">
        <v>4</v>
      </c>
      <c r="B41" s="452"/>
      <c r="C41" s="452"/>
      <c r="D41" s="452"/>
      <c r="E41" s="452"/>
      <c r="F41" s="452"/>
      <c r="G41" s="452"/>
      <c r="H41" s="452"/>
      <c r="I41" s="414"/>
      <c r="J41" s="452"/>
      <c r="K41" s="452"/>
      <c r="L41" s="452"/>
      <c r="M41" s="452"/>
      <c r="N41" s="452"/>
      <c r="O41" s="452"/>
      <c r="P41" s="452"/>
      <c r="Q41" s="414"/>
      <c r="R41" s="452"/>
      <c r="S41" s="452"/>
      <c r="T41" s="452"/>
      <c r="U41" s="452"/>
      <c r="V41" s="452"/>
      <c r="W41" s="452"/>
      <c r="X41" s="452"/>
      <c r="Y41" s="414"/>
      <c r="Z41" s="452"/>
      <c r="AA41" s="452"/>
      <c r="AB41" s="452"/>
      <c r="AC41" s="452"/>
      <c r="AD41" s="452"/>
      <c r="AE41" s="452"/>
      <c r="AF41" s="452"/>
      <c r="AG41" s="414"/>
      <c r="AH41" s="414"/>
      <c r="AI41" s="414"/>
      <c r="AJ41" s="414"/>
      <c r="AK41" s="414"/>
      <c r="AL41" s="414"/>
      <c r="AM41" s="414"/>
      <c r="AN41" s="414"/>
      <c r="AO41" s="414"/>
      <c r="AP41" s="414"/>
    </row>
    <row r="42" spans="1:42" x14ac:dyDescent="0.25">
      <c r="A42" s="414">
        <v>5</v>
      </c>
      <c r="B42" s="452"/>
      <c r="C42" s="452"/>
      <c r="D42" s="452"/>
      <c r="E42" s="452"/>
      <c r="F42" s="452"/>
      <c r="G42" s="452"/>
      <c r="H42" s="452"/>
      <c r="I42" s="414"/>
      <c r="J42" s="452"/>
      <c r="K42" s="452"/>
      <c r="L42" s="452"/>
      <c r="M42" s="452"/>
      <c r="N42" s="452"/>
      <c r="O42" s="452"/>
      <c r="P42" s="452"/>
      <c r="Q42" s="414"/>
      <c r="R42" s="452"/>
      <c r="S42" s="452"/>
      <c r="T42" s="452"/>
      <c r="U42" s="452"/>
      <c r="V42" s="452"/>
      <c r="W42" s="452"/>
      <c r="X42" s="452"/>
      <c r="Y42" s="414"/>
      <c r="Z42" s="452"/>
      <c r="AA42" s="452"/>
      <c r="AB42" s="452"/>
      <c r="AC42" s="452"/>
      <c r="AD42" s="452"/>
      <c r="AE42" s="452"/>
      <c r="AF42" s="452"/>
      <c r="AG42" s="414"/>
      <c r="AH42" s="414"/>
      <c r="AI42" s="414"/>
      <c r="AJ42" s="414"/>
      <c r="AK42" s="414"/>
      <c r="AL42" s="414"/>
      <c r="AM42" s="414"/>
      <c r="AN42" s="414"/>
      <c r="AO42" s="414"/>
      <c r="AP42" s="414"/>
    </row>
    <row r="43" spans="1:42" x14ac:dyDescent="0.25">
      <c r="A43">
        <v>6</v>
      </c>
      <c r="B43" s="452"/>
      <c r="C43" s="452"/>
      <c r="D43" s="452"/>
      <c r="E43" s="452"/>
      <c r="F43" s="452"/>
      <c r="G43" s="452"/>
      <c r="H43" s="452"/>
      <c r="I43" s="414"/>
      <c r="J43" s="452"/>
      <c r="K43" s="452"/>
      <c r="L43" s="452"/>
      <c r="M43" s="452"/>
      <c r="N43" s="452"/>
      <c r="O43" s="452"/>
      <c r="P43" s="452"/>
      <c r="Q43" s="414"/>
      <c r="R43" s="452"/>
      <c r="S43" s="452"/>
      <c r="T43" s="452"/>
      <c r="U43" s="452"/>
      <c r="V43" s="452"/>
      <c r="W43" s="452"/>
      <c r="X43" s="452"/>
      <c r="Y43" s="414"/>
      <c r="Z43" s="452"/>
      <c r="AA43" s="452"/>
      <c r="AB43" s="452"/>
      <c r="AC43" s="452"/>
      <c r="AD43" s="452"/>
      <c r="AE43" s="452"/>
      <c r="AF43" s="452"/>
      <c r="AG43" s="414"/>
      <c r="AH43" s="414"/>
      <c r="AI43" s="414"/>
      <c r="AJ43" s="414"/>
      <c r="AK43" s="414"/>
      <c r="AL43" s="414"/>
      <c r="AM43" s="414"/>
      <c r="AN43" s="414"/>
      <c r="AO43" s="414"/>
      <c r="AP43" s="414"/>
    </row>
    <row r="44" spans="1:42" x14ac:dyDescent="0.25">
      <c r="A44" s="414">
        <v>7</v>
      </c>
      <c r="B44" s="414"/>
      <c r="C44" s="414"/>
      <c r="D44" s="414"/>
      <c r="E44" s="414"/>
      <c r="F44" s="414"/>
      <c r="G44" s="414"/>
      <c r="H44" s="414"/>
      <c r="I44" s="414"/>
      <c r="J44" s="414"/>
      <c r="K44" s="414"/>
      <c r="L44" s="414"/>
      <c r="M44" s="414"/>
      <c r="N44" s="414"/>
      <c r="O44" s="414"/>
      <c r="P44" s="414"/>
      <c r="Q44" s="414"/>
      <c r="R44" s="414"/>
      <c r="S44" s="414"/>
      <c r="T44" s="414"/>
      <c r="U44" s="414"/>
      <c r="V44" s="414"/>
      <c r="W44" s="414"/>
      <c r="X44" s="414"/>
      <c r="Y44" s="414"/>
      <c r="Z44" s="414"/>
      <c r="AA44" s="414"/>
      <c r="AB44" s="414"/>
      <c r="AC44" s="414"/>
      <c r="AD44" s="414"/>
      <c r="AE44" s="414"/>
      <c r="AF44" s="414"/>
      <c r="AG44" s="414"/>
      <c r="AH44" s="414"/>
      <c r="AI44" s="414"/>
      <c r="AJ44" s="414"/>
      <c r="AK44" s="414"/>
      <c r="AL44" s="414"/>
      <c r="AM44" s="414"/>
      <c r="AN44" s="414"/>
      <c r="AO44" s="414"/>
      <c r="AP44" s="414"/>
    </row>
    <row r="45" spans="1:42" x14ac:dyDescent="0.25">
      <c r="A45" s="414"/>
      <c r="B45" s="414"/>
      <c r="C45" s="414"/>
      <c r="D45" s="414"/>
      <c r="E45" s="414"/>
      <c r="F45" s="414"/>
      <c r="G45" s="414"/>
      <c r="H45" s="414"/>
      <c r="I45" s="414"/>
      <c r="J45" s="414"/>
      <c r="K45" s="414"/>
      <c r="L45" s="414"/>
      <c r="M45" s="414"/>
      <c r="N45" s="414"/>
      <c r="O45" s="414"/>
      <c r="P45" s="414"/>
      <c r="Q45" s="414"/>
      <c r="R45" s="414"/>
      <c r="S45" s="414"/>
      <c r="T45" s="414"/>
      <c r="U45" s="414"/>
      <c r="V45" s="414"/>
      <c r="W45" s="414"/>
      <c r="X45" s="414"/>
      <c r="Y45" s="414"/>
      <c r="Z45" s="414"/>
      <c r="AA45" s="414"/>
      <c r="AB45" s="414"/>
      <c r="AC45" s="414"/>
      <c r="AD45" s="414"/>
      <c r="AE45" s="414"/>
      <c r="AF45" s="414"/>
      <c r="AG45" s="414"/>
      <c r="AH45" s="414"/>
      <c r="AI45" s="414"/>
      <c r="AJ45" s="414"/>
      <c r="AK45" s="414"/>
      <c r="AL45" s="414"/>
      <c r="AM45" s="414"/>
      <c r="AN45" s="414"/>
      <c r="AO45" s="414"/>
      <c r="AP45" s="414"/>
    </row>
    <row r="46" spans="1:42" x14ac:dyDescent="0.25">
      <c r="A46" s="414"/>
      <c r="B46" s="414"/>
      <c r="C46" s="414"/>
      <c r="D46" s="414"/>
      <c r="E46" s="414"/>
      <c r="F46" s="414"/>
      <c r="G46" s="414"/>
      <c r="H46" s="414"/>
      <c r="I46" s="414"/>
      <c r="J46" s="414"/>
      <c r="K46" s="414"/>
      <c r="L46" s="414"/>
      <c r="M46" s="414"/>
      <c r="N46" s="414"/>
      <c r="O46" s="414"/>
      <c r="P46" s="414"/>
      <c r="Q46" s="414"/>
      <c r="R46" s="414"/>
      <c r="S46" s="414"/>
      <c r="T46" s="414"/>
      <c r="U46" s="414"/>
      <c r="V46" s="414"/>
      <c r="W46" s="414"/>
      <c r="X46" s="414"/>
      <c r="Y46" s="414"/>
      <c r="Z46" s="414"/>
      <c r="AA46" s="414"/>
      <c r="AB46" s="414"/>
      <c r="AC46" s="414"/>
      <c r="AD46" s="414"/>
      <c r="AE46" s="414"/>
      <c r="AF46" s="414"/>
      <c r="AG46" s="414"/>
      <c r="AH46" s="414"/>
      <c r="AI46" s="414"/>
      <c r="AJ46" s="414"/>
      <c r="AK46" s="414"/>
      <c r="AL46" s="414"/>
      <c r="AM46" s="414"/>
      <c r="AN46" s="414"/>
      <c r="AO46" s="414"/>
      <c r="AP46" s="414"/>
    </row>
    <row r="47" spans="1:42" x14ac:dyDescent="0.25">
      <c r="A47" s="414"/>
      <c r="B47" s="414"/>
      <c r="C47" s="414"/>
      <c r="D47" s="414"/>
      <c r="E47" s="414"/>
      <c r="F47" s="414"/>
      <c r="G47" s="414"/>
      <c r="H47" s="414"/>
      <c r="I47" s="414"/>
      <c r="J47" s="414"/>
      <c r="K47" s="414"/>
      <c r="L47" s="414"/>
      <c r="M47" s="414"/>
      <c r="N47" s="414"/>
      <c r="O47" s="414"/>
      <c r="P47" s="414"/>
      <c r="Q47" s="414"/>
      <c r="R47" s="414"/>
      <c r="S47" s="414"/>
      <c r="T47" s="414"/>
      <c r="U47" s="414"/>
      <c r="V47" s="414"/>
      <c r="W47" s="414"/>
      <c r="X47" s="414"/>
      <c r="Y47" s="414"/>
      <c r="Z47" s="414"/>
      <c r="AA47" s="414"/>
      <c r="AB47" s="414"/>
      <c r="AC47" s="414"/>
      <c r="AD47" s="414"/>
      <c r="AE47" s="414"/>
      <c r="AF47" s="414"/>
      <c r="AG47" s="414"/>
      <c r="AH47" s="414"/>
      <c r="AI47" s="414"/>
      <c r="AJ47" s="414"/>
      <c r="AK47" s="414"/>
      <c r="AL47" s="414"/>
      <c r="AM47" s="414"/>
      <c r="AN47" s="414"/>
      <c r="AO47" s="414"/>
      <c r="AP47" s="414"/>
    </row>
    <row r="48" spans="1:42" x14ac:dyDescent="0.25">
      <c r="A48" s="414">
        <v>2</v>
      </c>
      <c r="B48" s="414"/>
      <c r="C48" s="414"/>
      <c r="D48" s="414"/>
      <c r="E48" s="414"/>
      <c r="F48" s="414"/>
      <c r="G48" s="414"/>
      <c r="H48" s="414"/>
      <c r="I48" s="414"/>
      <c r="J48" s="414"/>
      <c r="K48" s="414"/>
      <c r="L48" s="414"/>
      <c r="M48" s="414"/>
      <c r="N48" s="414"/>
      <c r="O48" s="414"/>
      <c r="P48" s="414"/>
      <c r="Q48" s="414"/>
      <c r="R48" s="414"/>
      <c r="S48" s="414"/>
      <c r="T48" s="414"/>
      <c r="U48" s="414"/>
      <c r="V48" s="414"/>
      <c r="W48" s="414"/>
      <c r="X48" s="414"/>
      <c r="Y48" s="414"/>
      <c r="Z48" s="414"/>
      <c r="AA48" s="414"/>
      <c r="AB48" s="414"/>
      <c r="AC48" s="414"/>
      <c r="AD48" s="414"/>
      <c r="AE48" s="414"/>
      <c r="AF48" s="414"/>
      <c r="AG48" s="414"/>
      <c r="AH48" s="414"/>
      <c r="AI48" s="414"/>
      <c r="AJ48" s="414"/>
      <c r="AK48" s="414"/>
      <c r="AL48" s="414"/>
      <c r="AM48" s="414"/>
      <c r="AN48" s="414"/>
      <c r="AO48" s="414"/>
      <c r="AP48" s="414"/>
    </row>
    <row r="49" spans="1:42" x14ac:dyDescent="0.25">
      <c r="A49" s="414">
        <v>3</v>
      </c>
      <c r="B49" s="414"/>
      <c r="C49" s="414"/>
      <c r="D49" s="414"/>
      <c r="E49" s="414"/>
      <c r="F49" s="414"/>
      <c r="G49" s="414"/>
      <c r="H49" s="414"/>
      <c r="I49" s="414"/>
      <c r="J49" s="414"/>
      <c r="K49" s="414"/>
      <c r="L49" s="414"/>
      <c r="M49" s="414"/>
      <c r="N49" s="414"/>
      <c r="O49" s="414"/>
      <c r="P49" s="414"/>
      <c r="Q49" s="414"/>
      <c r="R49" s="414"/>
      <c r="S49" s="414"/>
      <c r="T49" s="414"/>
      <c r="U49" s="414"/>
      <c r="V49" s="414"/>
      <c r="W49" s="414"/>
      <c r="X49" s="414"/>
      <c r="Y49" s="414"/>
      <c r="Z49" s="414"/>
      <c r="AA49" s="414"/>
      <c r="AB49" s="414"/>
      <c r="AC49" s="414"/>
      <c r="AD49" s="414"/>
      <c r="AE49" s="414"/>
      <c r="AF49" s="414"/>
      <c r="AG49" s="414"/>
      <c r="AH49" s="414"/>
      <c r="AI49" s="414"/>
      <c r="AJ49" s="414"/>
      <c r="AK49" s="414"/>
      <c r="AL49" s="414"/>
      <c r="AM49" s="414"/>
      <c r="AN49" s="414"/>
      <c r="AO49" s="414"/>
      <c r="AP49" s="414"/>
    </row>
    <row r="50" spans="1:42" x14ac:dyDescent="0.25">
      <c r="A50" s="414">
        <v>4</v>
      </c>
      <c r="B50" s="414"/>
      <c r="C50" s="414"/>
      <c r="D50" s="414"/>
      <c r="E50" s="414"/>
      <c r="F50" s="414"/>
      <c r="G50" s="414"/>
      <c r="H50" s="414"/>
      <c r="I50" s="414"/>
      <c r="J50" s="414"/>
      <c r="K50" s="414"/>
      <c r="L50" s="414"/>
      <c r="M50" s="414"/>
      <c r="N50" s="414"/>
      <c r="O50" s="414"/>
      <c r="P50" s="414"/>
      <c r="Q50" s="414"/>
      <c r="R50" s="414"/>
      <c r="S50" s="414"/>
      <c r="T50" s="414"/>
      <c r="U50" s="414"/>
      <c r="V50" s="414"/>
      <c r="W50" s="414"/>
      <c r="X50" s="414"/>
      <c r="Y50" s="414"/>
      <c r="Z50" s="414"/>
      <c r="AA50" s="414"/>
      <c r="AB50" s="414"/>
      <c r="AC50" s="414"/>
      <c r="AD50" s="414"/>
      <c r="AE50" s="414"/>
      <c r="AF50" s="414"/>
      <c r="AG50" s="414"/>
      <c r="AH50" s="414"/>
      <c r="AI50" s="414"/>
      <c r="AJ50" s="414"/>
      <c r="AK50" s="414"/>
      <c r="AL50" s="414"/>
      <c r="AM50" s="414"/>
      <c r="AN50" s="414"/>
      <c r="AO50" s="414"/>
      <c r="AP50" s="414"/>
    </row>
    <row r="51" spans="1:42" x14ac:dyDescent="0.25">
      <c r="A51" s="414">
        <v>5</v>
      </c>
      <c r="B51" s="414"/>
      <c r="C51" s="414"/>
      <c r="D51" s="414"/>
      <c r="E51" s="414"/>
      <c r="F51" s="414"/>
      <c r="G51" s="414"/>
      <c r="H51" s="414"/>
      <c r="I51" s="414"/>
      <c r="J51" s="414"/>
      <c r="K51" s="414"/>
      <c r="L51" s="414"/>
      <c r="M51" s="414"/>
      <c r="N51" s="414"/>
      <c r="O51" s="414"/>
      <c r="P51" s="414"/>
      <c r="Q51" s="414"/>
      <c r="R51" s="414"/>
      <c r="S51" s="414"/>
      <c r="T51" s="414"/>
      <c r="U51" s="414"/>
      <c r="V51" s="414"/>
      <c r="W51" s="414"/>
      <c r="X51" s="414"/>
      <c r="Y51" s="414"/>
      <c r="Z51" s="414"/>
      <c r="AA51" s="414"/>
      <c r="AB51" s="414"/>
      <c r="AC51" s="414"/>
      <c r="AD51" s="414"/>
      <c r="AE51" s="414"/>
      <c r="AF51" s="414"/>
      <c r="AG51" s="414"/>
      <c r="AH51" s="414"/>
      <c r="AI51" s="414"/>
      <c r="AJ51" s="414"/>
      <c r="AK51" s="414"/>
      <c r="AL51" s="414"/>
      <c r="AM51" s="414"/>
      <c r="AN51" s="414"/>
      <c r="AO51" s="414"/>
      <c r="AP51" s="414"/>
    </row>
    <row r="52" spans="1:42" x14ac:dyDescent="0.25">
      <c r="A52" s="414">
        <v>6</v>
      </c>
      <c r="B52" s="414"/>
      <c r="C52" s="414"/>
      <c r="D52" s="414"/>
      <c r="E52" s="414"/>
      <c r="F52" s="414"/>
      <c r="G52" s="414"/>
      <c r="H52" s="414"/>
      <c r="I52" s="414"/>
      <c r="J52" s="414"/>
      <c r="K52" s="414"/>
      <c r="L52" s="414"/>
      <c r="M52" s="414"/>
      <c r="N52" s="414"/>
      <c r="O52" s="414"/>
      <c r="P52" s="414"/>
      <c r="Q52" s="414"/>
      <c r="R52" s="414"/>
      <c r="S52" s="414"/>
      <c r="T52" s="414"/>
      <c r="U52" s="414"/>
      <c r="V52" s="414"/>
      <c r="W52" s="414"/>
      <c r="X52" s="414"/>
      <c r="Y52" s="414"/>
      <c r="Z52" s="414"/>
      <c r="AA52" s="414"/>
      <c r="AB52" s="414"/>
      <c r="AC52" s="414"/>
      <c r="AD52" s="414"/>
      <c r="AE52" s="414"/>
      <c r="AF52" s="414"/>
      <c r="AG52" s="414"/>
      <c r="AH52" s="414"/>
      <c r="AI52" s="414"/>
      <c r="AJ52" s="414"/>
      <c r="AK52" s="414"/>
      <c r="AL52" s="414"/>
      <c r="AM52" s="414"/>
      <c r="AN52" s="414"/>
      <c r="AO52" s="414"/>
      <c r="AP52" s="414"/>
    </row>
    <row r="53" spans="1:42" x14ac:dyDescent="0.25">
      <c r="A53" s="414">
        <v>7</v>
      </c>
      <c r="B53" s="414"/>
      <c r="C53" s="414"/>
      <c r="D53" s="414"/>
      <c r="E53" s="414"/>
      <c r="F53" s="414"/>
      <c r="G53" s="414"/>
      <c r="H53" s="414"/>
      <c r="I53" s="414"/>
      <c r="J53" s="414"/>
      <c r="K53" s="414"/>
      <c r="L53" s="414"/>
      <c r="M53" s="414"/>
      <c r="N53" s="414"/>
      <c r="O53" s="414"/>
      <c r="P53" s="414"/>
      <c r="Q53" s="414"/>
      <c r="R53" s="414"/>
      <c r="S53" s="414"/>
      <c r="T53" s="414"/>
      <c r="U53" s="414"/>
      <c r="V53" s="414"/>
      <c r="W53" s="414"/>
      <c r="X53" s="414"/>
      <c r="Y53" s="414"/>
      <c r="Z53" s="414"/>
      <c r="AA53" s="414"/>
      <c r="AB53" s="414"/>
      <c r="AC53" s="414"/>
      <c r="AD53" s="414"/>
      <c r="AE53" s="414"/>
      <c r="AF53" s="414"/>
      <c r="AG53" s="414"/>
      <c r="AH53" s="414"/>
      <c r="AI53" s="414"/>
      <c r="AJ53" s="414"/>
      <c r="AK53" s="414"/>
      <c r="AL53" s="414"/>
      <c r="AM53" s="414"/>
      <c r="AN53" s="414"/>
      <c r="AO53" s="414"/>
      <c r="AP53" s="414"/>
    </row>
    <row r="54" spans="1:42" x14ac:dyDescent="0.25">
      <c r="A54" s="414"/>
      <c r="B54" s="414"/>
      <c r="C54" s="414"/>
      <c r="D54" s="414"/>
      <c r="E54" s="414"/>
      <c r="F54" s="414"/>
      <c r="G54" s="414"/>
      <c r="H54" s="414"/>
      <c r="I54" s="414"/>
      <c r="J54" s="414"/>
      <c r="K54" s="414"/>
      <c r="L54" s="414"/>
      <c r="M54" s="414"/>
      <c r="N54" s="414"/>
      <c r="O54" s="414"/>
      <c r="P54" s="414"/>
      <c r="Q54" s="414"/>
      <c r="R54" s="414"/>
      <c r="S54" s="414"/>
      <c r="T54" s="414"/>
      <c r="U54" s="414"/>
      <c r="V54" s="414"/>
      <c r="W54" s="414"/>
      <c r="X54" s="414"/>
      <c r="Y54" s="414"/>
      <c r="Z54" s="414"/>
      <c r="AA54" s="414"/>
      <c r="AB54" s="414"/>
      <c r="AC54" s="414"/>
      <c r="AD54" s="414"/>
      <c r="AE54" s="414"/>
      <c r="AF54" s="414"/>
      <c r="AG54" s="414"/>
      <c r="AH54" s="414"/>
      <c r="AI54" s="414"/>
      <c r="AJ54" s="414"/>
      <c r="AK54" s="414"/>
      <c r="AL54" s="414"/>
      <c r="AM54" s="414"/>
      <c r="AN54" s="414"/>
      <c r="AO54" s="414"/>
      <c r="AP54" s="414"/>
    </row>
    <row r="55" spans="1:42" x14ac:dyDescent="0.25">
      <c r="A55" s="414"/>
      <c r="B55" s="414"/>
      <c r="C55" s="414"/>
      <c r="D55" s="414"/>
      <c r="E55" s="414"/>
      <c r="F55" s="414"/>
      <c r="G55" s="414"/>
      <c r="H55" s="414"/>
      <c r="I55" s="414"/>
      <c r="J55" s="414"/>
      <c r="K55" s="414"/>
      <c r="L55" s="414"/>
      <c r="M55" s="414"/>
      <c r="N55" s="414"/>
      <c r="O55" s="414"/>
      <c r="P55" s="414"/>
      <c r="Q55" s="414"/>
      <c r="R55" s="414"/>
      <c r="S55" s="414"/>
      <c r="T55" s="414"/>
      <c r="U55" s="414"/>
      <c r="V55" s="414"/>
      <c r="W55" s="414"/>
      <c r="X55" s="414"/>
      <c r="Y55" s="414"/>
      <c r="Z55" s="414"/>
      <c r="AA55" s="414"/>
      <c r="AB55" s="414"/>
      <c r="AC55" s="414"/>
      <c r="AD55" s="414"/>
      <c r="AE55" s="414"/>
      <c r="AF55" s="414"/>
      <c r="AG55" s="414"/>
      <c r="AH55" s="414"/>
      <c r="AI55" s="414"/>
      <c r="AJ55" s="414"/>
      <c r="AK55" s="414"/>
      <c r="AL55" s="414"/>
      <c r="AM55" s="414"/>
      <c r="AN55" s="414"/>
      <c r="AO55" s="414"/>
      <c r="AP55" s="414"/>
    </row>
    <row r="56" spans="1:42" x14ac:dyDescent="0.25">
      <c r="A56" s="414"/>
      <c r="B56" s="414"/>
      <c r="C56" s="414"/>
      <c r="D56" s="414"/>
      <c r="E56" s="414"/>
      <c r="F56" s="414"/>
      <c r="G56" s="414"/>
      <c r="H56" s="414"/>
      <c r="I56" s="414"/>
      <c r="J56" s="414"/>
      <c r="K56" s="414"/>
      <c r="L56" s="414"/>
      <c r="M56" s="414"/>
      <c r="N56" s="414"/>
      <c r="O56" s="414"/>
      <c r="P56" s="414"/>
      <c r="Q56" s="414"/>
      <c r="R56" s="414"/>
      <c r="S56" s="414"/>
      <c r="T56" s="414"/>
      <c r="U56" s="414"/>
      <c r="V56" s="414"/>
      <c r="W56" s="414"/>
      <c r="X56" s="414"/>
      <c r="Y56" s="414"/>
      <c r="Z56" s="414"/>
      <c r="AA56" s="414"/>
      <c r="AB56" s="414"/>
      <c r="AC56" s="414"/>
      <c r="AD56" s="414"/>
      <c r="AE56" s="414"/>
      <c r="AF56" s="414"/>
      <c r="AG56" s="414"/>
      <c r="AH56" s="414"/>
      <c r="AI56" s="414"/>
      <c r="AJ56" s="414"/>
      <c r="AK56" s="414"/>
      <c r="AL56" s="414"/>
      <c r="AM56" s="414"/>
      <c r="AN56" s="414"/>
      <c r="AO56" s="414"/>
      <c r="AP56" s="414"/>
    </row>
    <row r="57" spans="1:42" x14ac:dyDescent="0.25">
      <c r="A57" s="414">
        <v>2</v>
      </c>
      <c r="B57" s="414"/>
      <c r="C57" s="414"/>
      <c r="D57" s="414"/>
      <c r="E57" s="414"/>
      <c r="F57" s="414"/>
      <c r="G57" s="414"/>
      <c r="H57" s="414"/>
      <c r="I57" s="414"/>
      <c r="J57" s="414"/>
      <c r="K57" s="414"/>
      <c r="L57" s="414"/>
      <c r="M57" s="414"/>
      <c r="N57" s="414"/>
      <c r="O57" s="414"/>
      <c r="P57" s="414"/>
      <c r="Q57" s="414"/>
      <c r="R57" s="414"/>
      <c r="S57" s="414"/>
      <c r="T57" s="414"/>
      <c r="U57" s="414"/>
      <c r="V57" s="414"/>
      <c r="W57" s="414"/>
      <c r="X57" s="414"/>
      <c r="Y57" s="414"/>
      <c r="Z57" s="414"/>
      <c r="AA57" s="414"/>
      <c r="AB57" s="414"/>
      <c r="AC57" s="414"/>
      <c r="AD57" s="414"/>
      <c r="AE57" s="414"/>
      <c r="AF57" s="414"/>
      <c r="AG57" s="414"/>
      <c r="AH57" s="414"/>
      <c r="AI57" s="414"/>
      <c r="AJ57" s="414"/>
      <c r="AK57" s="414"/>
      <c r="AL57" s="414"/>
      <c r="AM57" s="414"/>
      <c r="AN57" s="414"/>
      <c r="AO57" s="414"/>
      <c r="AP57" s="414"/>
    </row>
    <row r="58" spans="1:42" x14ac:dyDescent="0.25">
      <c r="A58" s="414">
        <v>3</v>
      </c>
      <c r="B58" s="414"/>
      <c r="C58" s="414"/>
      <c r="D58" s="414"/>
      <c r="E58" s="414"/>
      <c r="F58" s="414"/>
      <c r="G58" s="414"/>
      <c r="H58" s="414"/>
      <c r="I58" s="414"/>
      <c r="J58" s="414"/>
      <c r="K58" s="414"/>
      <c r="L58" s="414"/>
      <c r="M58" s="414"/>
      <c r="N58" s="414"/>
      <c r="O58" s="414"/>
      <c r="P58" s="414"/>
      <c r="Q58" s="414"/>
      <c r="R58" s="414"/>
      <c r="S58" s="414"/>
      <c r="T58" s="414"/>
      <c r="U58" s="414"/>
      <c r="V58" s="414"/>
      <c r="W58" s="414"/>
      <c r="X58" s="414"/>
      <c r="Y58" s="414"/>
      <c r="Z58" s="414"/>
      <c r="AA58" s="414"/>
      <c r="AB58" s="414"/>
      <c r="AC58" s="414"/>
      <c r="AD58" s="414"/>
      <c r="AE58" s="414"/>
      <c r="AF58" s="414"/>
      <c r="AG58" s="414"/>
      <c r="AH58" s="414"/>
      <c r="AI58" s="414"/>
      <c r="AJ58" s="414"/>
      <c r="AK58" s="414"/>
      <c r="AL58" s="414"/>
      <c r="AM58" s="414"/>
      <c r="AN58" s="414"/>
      <c r="AO58" s="414"/>
      <c r="AP58" s="414"/>
    </row>
    <row r="59" spans="1:42" x14ac:dyDescent="0.25">
      <c r="A59" s="414">
        <v>4</v>
      </c>
      <c r="B59" s="414"/>
      <c r="C59" s="414"/>
      <c r="D59" s="414"/>
      <c r="E59" s="414"/>
      <c r="F59" s="414"/>
      <c r="G59" s="414"/>
      <c r="H59" s="414"/>
      <c r="I59" s="414"/>
      <c r="J59" s="414"/>
      <c r="K59" s="414"/>
      <c r="L59" s="414"/>
      <c r="M59" s="414"/>
      <c r="N59" s="414"/>
      <c r="O59" s="414"/>
      <c r="P59" s="414"/>
      <c r="Q59" s="414"/>
      <c r="R59" s="414"/>
      <c r="S59" s="414"/>
      <c r="T59" s="414"/>
      <c r="U59" s="414"/>
      <c r="V59" s="414"/>
      <c r="W59" s="414"/>
      <c r="X59" s="414"/>
      <c r="Y59" s="414"/>
      <c r="Z59" s="414"/>
      <c r="AA59" s="414"/>
      <c r="AB59" s="414"/>
      <c r="AC59" s="414"/>
      <c r="AD59" s="414"/>
      <c r="AE59" s="414"/>
      <c r="AF59" s="414"/>
      <c r="AG59" s="414"/>
      <c r="AH59" s="414"/>
      <c r="AI59" s="414"/>
      <c r="AJ59" s="414"/>
      <c r="AK59" s="414"/>
      <c r="AL59" s="414"/>
      <c r="AM59" s="414"/>
      <c r="AN59" s="414"/>
      <c r="AO59" s="414"/>
      <c r="AP59" s="414"/>
    </row>
    <row r="60" spans="1:42" x14ac:dyDescent="0.25">
      <c r="A60" s="414">
        <v>5</v>
      </c>
      <c r="B60" s="414"/>
      <c r="C60" s="414"/>
      <c r="D60" s="414"/>
      <c r="E60" s="414"/>
      <c r="F60" s="414"/>
      <c r="G60" s="414"/>
      <c r="H60" s="414"/>
      <c r="I60" s="414"/>
      <c r="J60" s="414"/>
      <c r="K60" s="414"/>
      <c r="L60" s="414"/>
      <c r="M60" s="414"/>
      <c r="N60" s="414"/>
      <c r="O60" s="414"/>
      <c r="P60" s="414"/>
      <c r="Q60" s="414"/>
      <c r="R60" s="414"/>
      <c r="S60" s="414"/>
      <c r="T60" s="414"/>
      <c r="U60" s="414"/>
      <c r="V60" s="414"/>
      <c r="W60" s="414"/>
      <c r="X60" s="414"/>
      <c r="Y60" s="414"/>
      <c r="Z60" s="414"/>
      <c r="AA60" s="414"/>
      <c r="AB60" s="414"/>
      <c r="AC60" s="414"/>
      <c r="AD60" s="414"/>
      <c r="AE60" s="414"/>
      <c r="AF60" s="414"/>
      <c r="AG60" s="414"/>
      <c r="AH60" s="414"/>
      <c r="AI60" s="414"/>
      <c r="AJ60" s="414"/>
      <c r="AK60" s="414"/>
      <c r="AL60" s="414"/>
      <c r="AM60" s="414"/>
      <c r="AN60" s="414"/>
      <c r="AO60" s="414"/>
      <c r="AP60" s="414"/>
    </row>
    <row r="61" spans="1:42" x14ac:dyDescent="0.25">
      <c r="A61" s="414">
        <v>6</v>
      </c>
      <c r="B61" s="414"/>
      <c r="C61" s="414"/>
      <c r="D61" s="414"/>
      <c r="E61" s="414"/>
      <c r="F61" s="414"/>
      <c r="G61" s="414"/>
      <c r="H61" s="414"/>
      <c r="I61" s="414"/>
      <c r="J61" s="414"/>
      <c r="K61" s="414"/>
      <c r="L61" s="414"/>
      <c r="M61" s="414"/>
      <c r="N61" s="414"/>
      <c r="O61" s="414"/>
      <c r="P61" s="414"/>
      <c r="Q61" s="414"/>
      <c r="R61" s="414"/>
      <c r="S61" s="414"/>
      <c r="T61" s="414"/>
      <c r="U61" s="414"/>
      <c r="V61" s="414"/>
      <c r="W61" s="414"/>
      <c r="X61" s="414"/>
      <c r="Y61" s="414"/>
      <c r="Z61" s="414"/>
      <c r="AA61" s="414"/>
      <c r="AB61" s="414"/>
      <c r="AC61" s="414"/>
      <c r="AD61" s="414"/>
      <c r="AE61" s="414"/>
      <c r="AF61" s="414"/>
      <c r="AG61" s="414"/>
      <c r="AH61" s="414"/>
      <c r="AI61" s="414"/>
      <c r="AJ61" s="414"/>
      <c r="AK61" s="414"/>
      <c r="AL61" s="414"/>
      <c r="AM61" s="414"/>
      <c r="AN61" s="414"/>
      <c r="AO61" s="414"/>
      <c r="AP61" s="414"/>
    </row>
    <row r="62" spans="1:42" x14ac:dyDescent="0.25">
      <c r="A62" s="414">
        <v>7</v>
      </c>
      <c r="B62" s="414"/>
      <c r="C62" s="414"/>
      <c r="D62" s="414"/>
      <c r="E62" s="414"/>
      <c r="F62" s="414"/>
      <c r="G62" s="414"/>
      <c r="H62" s="414"/>
      <c r="I62" s="414"/>
      <c r="J62" s="414"/>
      <c r="K62" s="414"/>
      <c r="L62" s="414"/>
      <c r="M62" s="414"/>
      <c r="N62" s="414"/>
      <c r="O62" s="414"/>
      <c r="P62" s="414"/>
      <c r="Q62" s="414"/>
      <c r="R62" s="414"/>
      <c r="S62" s="414"/>
      <c r="T62" s="414"/>
      <c r="U62" s="414"/>
      <c r="V62" s="414"/>
      <c r="W62" s="414"/>
      <c r="X62" s="414"/>
      <c r="Y62" s="414"/>
      <c r="Z62" s="414"/>
      <c r="AA62" s="414"/>
      <c r="AB62" s="414"/>
      <c r="AC62" s="414"/>
      <c r="AD62" s="414"/>
      <c r="AE62" s="414"/>
      <c r="AF62" s="414"/>
      <c r="AG62" s="414"/>
      <c r="AH62" s="414"/>
      <c r="AI62" s="414"/>
      <c r="AJ62" s="414"/>
      <c r="AK62" s="414"/>
      <c r="AL62" s="414"/>
      <c r="AM62" s="414"/>
      <c r="AN62" s="414"/>
      <c r="AO62" s="414"/>
      <c r="AP62" s="414"/>
    </row>
    <row r="63" spans="1:42" x14ac:dyDescent="0.25">
      <c r="A63" s="414"/>
      <c r="B63" s="414"/>
      <c r="C63" s="414"/>
      <c r="D63" s="414"/>
      <c r="E63" s="414"/>
      <c r="F63" s="414"/>
      <c r="G63" s="414"/>
      <c r="H63" s="414"/>
      <c r="I63" s="414"/>
      <c r="J63" s="414"/>
      <c r="K63" s="414"/>
      <c r="L63" s="414"/>
      <c r="M63" s="414"/>
      <c r="N63" s="414"/>
      <c r="O63" s="414"/>
      <c r="P63" s="414"/>
      <c r="Q63" s="414"/>
      <c r="R63" s="414"/>
      <c r="S63" s="414"/>
      <c r="T63" s="414"/>
      <c r="U63" s="414"/>
      <c r="V63" s="414"/>
      <c r="W63" s="414"/>
      <c r="X63" s="414"/>
      <c r="Y63" s="414"/>
      <c r="Z63" s="414"/>
      <c r="AA63" s="414"/>
      <c r="AB63" s="414"/>
      <c r="AC63" s="414"/>
      <c r="AD63" s="414"/>
      <c r="AE63" s="414"/>
      <c r="AF63" s="414"/>
      <c r="AG63" s="414"/>
      <c r="AH63" s="414"/>
      <c r="AI63" s="414"/>
      <c r="AJ63" s="414"/>
      <c r="AK63" s="414"/>
      <c r="AL63" s="414"/>
      <c r="AM63" s="414"/>
      <c r="AN63" s="414"/>
      <c r="AO63" s="414"/>
      <c r="AP63" s="414"/>
    </row>
  </sheetData>
  <customSheetViews>
    <customSheetView guid="{455841C8-72D8-4940-9FE4-DABC0F757235}" scale="60">
      <selection activeCell="L11" sqref="L11"/>
      <pageMargins left="0.7" right="0.7" top="0.78740157499999996" bottom="0.78740157499999996" header="0.3" footer="0.3"/>
      <pageSetup paperSize="9" orientation="portrait" verticalDpi="0" r:id="rId1"/>
    </customSheetView>
    <customSheetView guid="{94508C67-1406-438E-8BFF-08FCCBE08533}" scale="40">
      <selection activeCell="B8" sqref="B8"/>
      <pageMargins left="0.7" right="0.7" top="0.78740157499999996" bottom="0.78740157499999996" header="0.3" footer="0.3"/>
      <pageSetup paperSize="9" orientation="portrait" verticalDpi="0" r:id="rId2"/>
    </customSheetView>
  </customSheetViews>
  <pageMargins left="0.7" right="0.7" top="0.78740157499999996" bottom="0.78740157499999996" header="0.3" footer="0.3"/>
  <pageSetup paperSize="9" orientation="portrait" verticalDpi="0"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17ED7E40-B746-4F02-BB76-559579E09D69}">
            <xm:f>IFERROR(IF(VLOOKUP(DATE($D$3,MONTH(INDEX($A$1:$AF$33,ROW(B10)-$A39,COLUMN(B10)-B$38)),DAY(B10)),Ereignise!$B$1:$B$98,1,FALSE)&gt;0,TRUE,FALSE),FALSE)</xm:f>
            <x14:dxf>
              <fill>
                <patternFill>
                  <bgColor rgb="FFFFFF00"/>
                </patternFill>
              </fill>
            </x14:dxf>
          </x14:cfRule>
          <xm:sqref>B19:AF24 B10:AF15 B28:AF33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3"/>
  <sheetViews>
    <sheetView workbookViewId="0">
      <selection activeCell="E23" sqref="E23"/>
    </sheetView>
  </sheetViews>
  <sheetFormatPr defaultColWidth="11.42578125" defaultRowHeight="15" x14ac:dyDescent="0.25"/>
  <cols>
    <col min="1" max="1" width="32.7109375" bestFit="1" customWidth="1"/>
  </cols>
  <sheetData>
    <row r="1" spans="1:3" x14ac:dyDescent="0.25">
      <c r="A1" s="356" t="s">
        <v>29</v>
      </c>
      <c r="B1" s="356" t="s">
        <v>30</v>
      </c>
      <c r="C1" s="356" t="s">
        <v>31</v>
      </c>
    </row>
    <row r="2" spans="1:3" x14ac:dyDescent="0.25">
      <c r="A2" s="357" t="s">
        <v>32</v>
      </c>
      <c r="B2" s="358">
        <v>44197</v>
      </c>
      <c r="C2" s="359" t="s">
        <v>33</v>
      </c>
    </row>
    <row r="3" spans="1:3" x14ac:dyDescent="0.25">
      <c r="A3" s="357" t="s">
        <v>34</v>
      </c>
      <c r="B3" s="358">
        <v>44229</v>
      </c>
      <c r="C3" s="359"/>
    </row>
    <row r="4" spans="1:3" x14ac:dyDescent="0.25">
      <c r="A4" s="357" t="s">
        <v>35</v>
      </c>
      <c r="B4" s="358">
        <v>44238</v>
      </c>
      <c r="C4" s="359"/>
    </row>
    <row r="5" spans="1:3" x14ac:dyDescent="0.25">
      <c r="A5" s="357" t="s">
        <v>36</v>
      </c>
      <c r="B5" s="358">
        <v>44240</v>
      </c>
      <c r="C5" s="359"/>
    </row>
    <row r="6" spans="1:3" x14ac:dyDescent="0.25">
      <c r="A6" s="357" t="s">
        <v>37</v>
      </c>
      <c r="B6" s="358">
        <v>44241</v>
      </c>
      <c r="C6" s="359"/>
    </row>
    <row r="7" spans="1:3" x14ac:dyDescent="0.25">
      <c r="A7" s="357" t="s">
        <v>38</v>
      </c>
      <c r="B7" s="358">
        <v>44241</v>
      </c>
      <c r="C7" s="359"/>
    </row>
    <row r="8" spans="1:3" x14ac:dyDescent="0.25">
      <c r="A8" s="357" t="s">
        <v>39</v>
      </c>
      <c r="B8" s="358">
        <v>44242</v>
      </c>
      <c r="C8" s="359"/>
    </row>
    <row r="9" spans="1:3" x14ac:dyDescent="0.25">
      <c r="A9" s="357" t="s">
        <v>40</v>
      </c>
      <c r="B9" s="358">
        <v>44243</v>
      </c>
      <c r="C9" s="359"/>
    </row>
    <row r="10" spans="1:3" x14ac:dyDescent="0.25">
      <c r="A10" s="357" t="s">
        <v>41</v>
      </c>
      <c r="B10" s="358">
        <v>44244</v>
      </c>
      <c r="C10" s="359"/>
    </row>
    <row r="11" spans="1:3" x14ac:dyDescent="0.25">
      <c r="A11" s="357" t="s">
        <v>42</v>
      </c>
      <c r="B11" s="358">
        <v>44283</v>
      </c>
      <c r="C11" s="359"/>
    </row>
    <row r="12" spans="1:3" x14ac:dyDescent="0.25">
      <c r="A12" s="357" t="s">
        <v>43</v>
      </c>
      <c r="B12" s="358">
        <v>44287</v>
      </c>
      <c r="C12" s="359"/>
    </row>
    <row r="13" spans="1:3" x14ac:dyDescent="0.25">
      <c r="A13" s="357" t="s">
        <v>44</v>
      </c>
      <c r="B13" s="358">
        <v>44288</v>
      </c>
      <c r="C13" s="359"/>
    </row>
    <row r="14" spans="1:3" x14ac:dyDescent="0.25">
      <c r="A14" s="357" t="s">
        <v>45</v>
      </c>
      <c r="B14" s="358">
        <v>44289</v>
      </c>
      <c r="C14" s="359"/>
    </row>
    <row r="15" spans="1:3" x14ac:dyDescent="0.25">
      <c r="A15" s="357" t="s">
        <v>46</v>
      </c>
      <c r="B15" s="358">
        <v>44291</v>
      </c>
      <c r="C15" s="359"/>
    </row>
    <row r="16" spans="1:3" x14ac:dyDescent="0.25">
      <c r="A16" s="357" t="s">
        <v>47</v>
      </c>
      <c r="B16" s="358">
        <v>44316</v>
      </c>
      <c r="C16" s="359"/>
    </row>
    <row r="17" spans="1:3" x14ac:dyDescent="0.25">
      <c r="A17" s="357" t="s">
        <v>48</v>
      </c>
      <c r="B17" s="358">
        <v>44317</v>
      </c>
      <c r="C17" s="359"/>
    </row>
    <row r="18" spans="1:3" x14ac:dyDescent="0.25">
      <c r="A18" s="357" t="s">
        <v>49</v>
      </c>
      <c r="B18" s="358">
        <v>44325</v>
      </c>
      <c r="C18" s="359"/>
    </row>
    <row r="19" spans="1:3" x14ac:dyDescent="0.25">
      <c r="A19" s="357" t="s">
        <v>50</v>
      </c>
      <c r="B19" s="358">
        <v>44329</v>
      </c>
      <c r="C19" s="359"/>
    </row>
    <row r="20" spans="1:3" x14ac:dyDescent="0.25">
      <c r="A20" s="357" t="s">
        <v>51</v>
      </c>
      <c r="B20" s="358">
        <v>44329</v>
      </c>
      <c r="C20" s="359" t="s">
        <v>33</v>
      </c>
    </row>
    <row r="21" spans="1:3" x14ac:dyDescent="0.25">
      <c r="A21" s="357" t="s">
        <v>52</v>
      </c>
      <c r="B21" s="358">
        <v>44340</v>
      </c>
      <c r="C21" s="359"/>
    </row>
    <row r="22" spans="1:3" x14ac:dyDescent="0.25">
      <c r="A22" s="357" t="s">
        <v>53</v>
      </c>
      <c r="B22" s="358">
        <v>44350</v>
      </c>
      <c r="C22" s="359"/>
    </row>
    <row r="23" spans="1:3" x14ac:dyDescent="0.25">
      <c r="A23" s="357" t="s">
        <v>54</v>
      </c>
      <c r="B23" s="358">
        <v>44364</v>
      </c>
      <c r="C23" s="359" t="s">
        <v>33</v>
      </c>
    </row>
    <row r="24" spans="1:3" x14ac:dyDescent="0.25">
      <c r="A24" s="357" t="s">
        <v>55</v>
      </c>
      <c r="B24" s="358">
        <v>44371</v>
      </c>
      <c r="C24" s="359"/>
    </row>
    <row r="25" spans="1:3" x14ac:dyDescent="0.25">
      <c r="A25" s="357" t="s">
        <v>56</v>
      </c>
      <c r="B25" s="358">
        <v>44376</v>
      </c>
      <c r="C25" s="359"/>
    </row>
    <row r="26" spans="1:3" x14ac:dyDescent="0.25">
      <c r="A26" s="357" t="s">
        <v>57</v>
      </c>
      <c r="B26" s="358">
        <v>44472</v>
      </c>
      <c r="C26" s="359" t="s">
        <v>33</v>
      </c>
    </row>
    <row r="27" spans="1:3" x14ac:dyDescent="0.25">
      <c r="A27" s="357" t="s">
        <v>58</v>
      </c>
      <c r="B27" s="358">
        <v>44472</v>
      </c>
      <c r="C27" s="359"/>
    </row>
    <row r="28" spans="1:3" x14ac:dyDescent="0.25">
      <c r="A28" s="357" t="s">
        <v>59</v>
      </c>
      <c r="B28" s="358">
        <v>44500</v>
      </c>
      <c r="C28" s="359" t="s">
        <v>33</v>
      </c>
    </row>
    <row r="29" spans="1:3" x14ac:dyDescent="0.25">
      <c r="A29" s="357" t="s">
        <v>60</v>
      </c>
      <c r="B29" s="358">
        <v>44501</v>
      </c>
      <c r="C29" s="359"/>
    </row>
    <row r="30" spans="1:3" x14ac:dyDescent="0.25">
      <c r="A30" s="357" t="s">
        <v>61</v>
      </c>
      <c r="B30" s="358">
        <v>44502</v>
      </c>
      <c r="C30" s="359" t="s">
        <v>33</v>
      </c>
    </row>
    <row r="31" spans="1:3" x14ac:dyDescent="0.25">
      <c r="A31" s="357" t="s">
        <v>62</v>
      </c>
      <c r="B31" s="358">
        <v>44511</v>
      </c>
      <c r="C31" s="359"/>
    </row>
    <row r="32" spans="1:3" x14ac:dyDescent="0.25">
      <c r="A32" s="357" t="s">
        <v>63</v>
      </c>
      <c r="B32" s="358">
        <v>44514</v>
      </c>
      <c r="C32" s="359" t="s">
        <v>33</v>
      </c>
    </row>
    <row r="33" spans="1:3" x14ac:dyDescent="0.25">
      <c r="A33" s="357" t="s">
        <v>64</v>
      </c>
      <c r="B33" s="358">
        <v>44521</v>
      </c>
      <c r="C33" s="359"/>
    </row>
    <row r="34" spans="1:3" x14ac:dyDescent="0.25">
      <c r="A34" s="357" t="s">
        <v>65</v>
      </c>
      <c r="B34" s="358">
        <v>44528</v>
      </c>
      <c r="C34" s="359"/>
    </row>
    <row r="35" spans="1:3" x14ac:dyDescent="0.25">
      <c r="A35" s="357" t="s">
        <v>66</v>
      </c>
      <c r="B35" s="358">
        <v>44534</v>
      </c>
      <c r="C35" s="359"/>
    </row>
    <row r="36" spans="1:3" x14ac:dyDescent="0.25">
      <c r="A36" s="357" t="s">
        <v>67</v>
      </c>
      <c r="B36" s="358">
        <v>44535</v>
      </c>
      <c r="C36" s="359" t="s">
        <v>33</v>
      </c>
    </row>
    <row r="37" spans="1:3" x14ac:dyDescent="0.25">
      <c r="A37" s="357" t="s">
        <v>68</v>
      </c>
      <c r="B37" s="358">
        <v>44536</v>
      </c>
      <c r="C37" s="359"/>
    </row>
    <row r="38" spans="1:3" x14ac:dyDescent="0.25">
      <c r="A38" s="357" t="s">
        <v>69</v>
      </c>
      <c r="B38" s="358">
        <v>44542</v>
      </c>
      <c r="C38" s="359"/>
    </row>
    <row r="39" spans="1:3" x14ac:dyDescent="0.25">
      <c r="A39" s="357" t="s">
        <v>70</v>
      </c>
      <c r="B39" s="358">
        <v>44549</v>
      </c>
      <c r="C39" s="359" t="s">
        <v>33</v>
      </c>
    </row>
    <row r="40" spans="1:3" x14ac:dyDescent="0.25">
      <c r="A40" s="357" t="s">
        <v>71</v>
      </c>
      <c r="B40" s="358">
        <v>44554</v>
      </c>
      <c r="C40" s="359"/>
    </row>
    <row r="41" spans="1:3" x14ac:dyDescent="0.25">
      <c r="A41" s="357" t="s">
        <v>72</v>
      </c>
      <c r="B41" s="358">
        <v>44555</v>
      </c>
      <c r="C41" s="359"/>
    </row>
    <row r="42" spans="1:3" x14ac:dyDescent="0.25">
      <c r="A42" s="357" t="s">
        <v>73</v>
      </c>
      <c r="B42" s="358">
        <v>44556</v>
      </c>
      <c r="C42" s="359"/>
    </row>
    <row r="43" spans="1:3" x14ac:dyDescent="0.25">
      <c r="A43" s="360" t="s">
        <v>74</v>
      </c>
      <c r="B43" s="361">
        <v>44561</v>
      </c>
      <c r="C43" s="362"/>
    </row>
  </sheetData>
  <customSheetViews>
    <customSheetView guid="{455841C8-72D8-4940-9FE4-DABC0F757235}">
      <selection activeCell="E30" sqref="E30"/>
      <pageMargins left="0.7" right="0.7" top="0.78740157499999996" bottom="0.78740157499999996" header="0.3" footer="0.3"/>
    </customSheetView>
    <customSheetView guid="{94508C67-1406-438E-8BFF-08FCCBE08533}">
      <selection activeCell="D10" sqref="D10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17"/>
  <sheetViews>
    <sheetView workbookViewId="0">
      <selection activeCell="C6" sqref="C6"/>
    </sheetView>
  </sheetViews>
  <sheetFormatPr defaultColWidth="11.42578125" defaultRowHeight="15" x14ac:dyDescent="0.25"/>
  <cols>
    <col min="1" max="1" width="17.7109375" bestFit="1" customWidth="1"/>
    <col min="2" max="3" width="5.42578125" bestFit="1" customWidth="1"/>
    <col min="4" max="6" width="3.140625" bestFit="1" customWidth="1"/>
    <col min="7" max="7" width="3.42578125" bestFit="1" customWidth="1"/>
    <col min="8" max="13" width="3.140625" bestFit="1" customWidth="1"/>
    <col min="14" max="14" width="3.42578125" bestFit="1" customWidth="1"/>
    <col min="15" max="20" width="3.140625" bestFit="1" customWidth="1"/>
    <col min="21" max="21" width="3.42578125" bestFit="1" customWidth="1"/>
    <col min="22" max="27" width="3.140625" bestFit="1" customWidth="1"/>
    <col min="28" max="28" width="3.42578125" bestFit="1" customWidth="1"/>
    <col min="29" max="34" width="3.140625" bestFit="1" customWidth="1"/>
  </cols>
  <sheetData>
    <row r="1" spans="1:34" ht="60.75" thickBot="1" x14ac:dyDescent="0.3">
      <c r="A1" s="334" t="s">
        <v>0</v>
      </c>
      <c r="B1" s="447" t="s">
        <v>1</v>
      </c>
      <c r="C1" s="445" t="s">
        <v>2</v>
      </c>
      <c r="D1" s="354">
        <v>44197</v>
      </c>
      <c r="E1" s="354">
        <v>44198</v>
      </c>
      <c r="F1" s="354">
        <v>44199</v>
      </c>
      <c r="G1" s="354">
        <v>44200</v>
      </c>
      <c r="H1" s="354">
        <v>44201</v>
      </c>
      <c r="I1" s="354">
        <v>44202</v>
      </c>
      <c r="J1" s="354">
        <v>44203</v>
      </c>
      <c r="K1" s="354">
        <v>44204</v>
      </c>
      <c r="L1" s="354">
        <v>44205</v>
      </c>
      <c r="M1" s="354">
        <v>44206</v>
      </c>
      <c r="N1" s="354">
        <v>44207</v>
      </c>
      <c r="O1" s="354">
        <v>44208</v>
      </c>
      <c r="P1" s="354">
        <v>44209</v>
      </c>
      <c r="Q1" s="354">
        <v>44210</v>
      </c>
      <c r="R1" s="354">
        <v>44211</v>
      </c>
      <c r="S1" s="354">
        <v>44212</v>
      </c>
      <c r="T1" s="354">
        <v>44213</v>
      </c>
      <c r="U1" s="354">
        <v>44214</v>
      </c>
      <c r="V1" s="354">
        <v>44215</v>
      </c>
      <c r="W1" s="354">
        <v>44216</v>
      </c>
      <c r="X1" s="354">
        <v>44217</v>
      </c>
      <c r="Y1" s="354">
        <v>44218</v>
      </c>
      <c r="Z1" s="354">
        <v>44219</v>
      </c>
      <c r="AA1" s="354">
        <v>44220</v>
      </c>
      <c r="AB1" s="354">
        <v>44221</v>
      </c>
      <c r="AC1" s="354">
        <v>44222</v>
      </c>
      <c r="AD1" s="354">
        <v>44223</v>
      </c>
      <c r="AE1" s="354">
        <v>44224</v>
      </c>
      <c r="AF1" s="354">
        <v>44225</v>
      </c>
      <c r="AG1" s="354">
        <v>44226</v>
      </c>
      <c r="AH1" s="355">
        <v>44227</v>
      </c>
    </row>
    <row r="2" spans="1:34" ht="15.75" thickBot="1" x14ac:dyDescent="0.3">
      <c r="A2" s="337"/>
      <c r="B2" s="448"/>
      <c r="C2" s="446"/>
      <c r="D2" s="442" t="s">
        <v>28</v>
      </c>
      <c r="E2" s="443"/>
      <c r="F2" s="444"/>
      <c r="G2" s="443" t="s">
        <v>3</v>
      </c>
      <c r="H2" s="443"/>
      <c r="I2" s="443"/>
      <c r="J2" s="443"/>
      <c r="K2" s="443"/>
      <c r="L2" s="443"/>
      <c r="M2" s="444"/>
      <c r="N2" s="442" t="s">
        <v>4</v>
      </c>
      <c r="O2" s="443"/>
      <c r="P2" s="443"/>
      <c r="Q2" s="443"/>
      <c r="R2" s="443"/>
      <c r="S2" s="443"/>
      <c r="T2" s="444"/>
      <c r="U2" s="442" t="s">
        <v>5</v>
      </c>
      <c r="V2" s="443"/>
      <c r="W2" s="443"/>
      <c r="X2" s="443"/>
      <c r="Y2" s="443"/>
      <c r="Z2" s="443"/>
      <c r="AA2" s="444"/>
      <c r="AB2" s="442" t="s">
        <v>6</v>
      </c>
      <c r="AC2" s="443"/>
      <c r="AD2" s="443"/>
      <c r="AE2" s="443"/>
      <c r="AF2" s="443"/>
      <c r="AG2" s="443"/>
      <c r="AH2" s="444"/>
    </row>
    <row r="3" spans="1:34" x14ac:dyDescent="0.25">
      <c r="A3" s="337"/>
      <c r="B3" s="448"/>
      <c r="C3" s="446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5"/>
      <c r="U3" s="335"/>
      <c r="V3" s="335"/>
      <c r="W3" s="335"/>
      <c r="X3" s="335"/>
      <c r="Y3" s="335"/>
      <c r="Z3" s="335"/>
      <c r="AA3" s="335"/>
      <c r="AB3" s="335"/>
      <c r="AC3" s="335"/>
      <c r="AD3" s="335"/>
      <c r="AE3" s="335"/>
      <c r="AF3" s="335"/>
      <c r="AG3" s="335"/>
      <c r="AH3" s="336"/>
    </row>
    <row r="4" spans="1:34" x14ac:dyDescent="0.25">
      <c r="A4" s="337"/>
      <c r="B4" s="448"/>
      <c r="C4" s="446"/>
      <c r="D4" s="350" t="s">
        <v>10</v>
      </c>
      <c r="E4" s="350" t="s">
        <v>11</v>
      </c>
      <c r="F4" s="350" t="s">
        <v>12</v>
      </c>
      <c r="G4" s="350" t="s">
        <v>13</v>
      </c>
      <c r="H4" s="350" t="s">
        <v>14</v>
      </c>
      <c r="I4" s="350" t="s">
        <v>8</v>
      </c>
      <c r="J4" s="350" t="s">
        <v>9</v>
      </c>
      <c r="K4" s="350" t="s">
        <v>10</v>
      </c>
      <c r="L4" s="350" t="s">
        <v>11</v>
      </c>
      <c r="M4" s="350" t="s">
        <v>12</v>
      </c>
      <c r="N4" s="350" t="s">
        <v>13</v>
      </c>
      <c r="O4" s="350" t="s">
        <v>14</v>
      </c>
      <c r="P4" s="350" t="s">
        <v>8</v>
      </c>
      <c r="Q4" s="350" t="s">
        <v>9</v>
      </c>
      <c r="R4" s="350" t="s">
        <v>10</v>
      </c>
      <c r="S4" s="350" t="s">
        <v>11</v>
      </c>
      <c r="T4" s="350" t="s">
        <v>12</v>
      </c>
      <c r="U4" s="350" t="s">
        <v>13</v>
      </c>
      <c r="V4" s="350" t="s">
        <v>14</v>
      </c>
      <c r="W4" s="350" t="s">
        <v>8</v>
      </c>
      <c r="X4" s="350" t="s">
        <v>9</v>
      </c>
      <c r="Y4" s="350" t="s">
        <v>10</v>
      </c>
      <c r="Z4" s="350" t="s">
        <v>11</v>
      </c>
      <c r="AA4" s="350" t="s">
        <v>12</v>
      </c>
      <c r="AB4" s="350" t="s">
        <v>13</v>
      </c>
      <c r="AC4" s="350" t="s">
        <v>14</v>
      </c>
      <c r="AD4" s="350" t="s">
        <v>8</v>
      </c>
      <c r="AE4" s="350" t="s">
        <v>9</v>
      </c>
      <c r="AF4" s="350" t="s">
        <v>10</v>
      </c>
      <c r="AG4" s="350" t="s">
        <v>11</v>
      </c>
      <c r="AH4" s="351" t="s">
        <v>12</v>
      </c>
    </row>
    <row r="5" spans="1:34" x14ac:dyDescent="0.25">
      <c r="A5" s="349"/>
      <c r="B5" s="449" t="s">
        <v>15</v>
      </c>
      <c r="C5" s="450"/>
      <c r="D5" s="352">
        <v>0</v>
      </c>
      <c r="E5" s="352">
        <v>0</v>
      </c>
      <c r="F5" s="352">
        <v>0</v>
      </c>
      <c r="G5" s="352">
        <v>0</v>
      </c>
      <c r="H5" s="352">
        <v>0</v>
      </c>
      <c r="I5" s="352">
        <v>0</v>
      </c>
      <c r="J5" s="352">
        <v>0</v>
      </c>
      <c r="K5" s="352">
        <v>0</v>
      </c>
      <c r="L5" s="352">
        <v>0</v>
      </c>
      <c r="M5" s="352">
        <v>0</v>
      </c>
      <c r="N5" s="352">
        <v>0</v>
      </c>
      <c r="O5" s="352">
        <v>0</v>
      </c>
      <c r="P5" s="352">
        <v>0</v>
      </c>
      <c r="Q5" s="352">
        <v>0</v>
      </c>
      <c r="R5" s="352">
        <v>0</v>
      </c>
      <c r="S5" s="352">
        <v>0</v>
      </c>
      <c r="T5" s="352">
        <v>0</v>
      </c>
      <c r="U5" s="352">
        <v>0</v>
      </c>
      <c r="V5" s="352">
        <v>0</v>
      </c>
      <c r="W5" s="352">
        <v>0</v>
      </c>
      <c r="X5" s="352">
        <v>0</v>
      </c>
      <c r="Y5" s="352">
        <v>0</v>
      </c>
      <c r="Z5" s="352">
        <v>0</v>
      </c>
      <c r="AA5" s="352">
        <v>0</v>
      </c>
      <c r="AB5" s="352">
        <v>0</v>
      </c>
      <c r="AC5" s="352">
        <v>0</v>
      </c>
      <c r="AD5" s="352">
        <v>0</v>
      </c>
      <c r="AE5" s="352">
        <v>0</v>
      </c>
      <c r="AF5" s="352">
        <v>0</v>
      </c>
      <c r="AG5" s="352">
        <v>0</v>
      </c>
      <c r="AH5" s="353">
        <v>0</v>
      </c>
    </row>
    <row r="6" spans="1:34" x14ac:dyDescent="0.25">
      <c r="A6" s="338" t="s">
        <v>16</v>
      </c>
      <c r="B6" s="339">
        <f>COUNTIF(D6:AH6,"u")</f>
        <v>0</v>
      </c>
      <c r="C6" s="339">
        <f>COUNTIF(D6:AH6,"k")</f>
        <v>0</v>
      </c>
      <c r="D6" s="340"/>
      <c r="E6" s="340"/>
      <c r="F6" s="340"/>
      <c r="G6" s="340"/>
      <c r="H6" s="340"/>
      <c r="I6" s="340"/>
      <c r="J6" s="340"/>
      <c r="K6" s="340"/>
      <c r="L6" s="340"/>
      <c r="M6" s="340"/>
      <c r="N6" s="340"/>
      <c r="O6" s="340"/>
      <c r="P6" s="340"/>
      <c r="Q6" s="340"/>
      <c r="R6" s="340"/>
      <c r="S6" s="340"/>
      <c r="T6" s="340"/>
      <c r="U6" s="340"/>
      <c r="V6" s="340"/>
      <c r="W6" s="340"/>
      <c r="X6" s="340"/>
      <c r="Y6" s="340"/>
      <c r="Z6" s="340"/>
      <c r="AA6" s="340"/>
      <c r="AB6" s="340"/>
      <c r="AC6" s="340"/>
      <c r="AD6" s="340"/>
      <c r="AE6" s="340"/>
      <c r="AF6" s="340"/>
      <c r="AG6" s="340"/>
      <c r="AH6" s="340"/>
    </row>
    <row r="7" spans="1:34" x14ac:dyDescent="0.25">
      <c r="A7" s="338" t="s">
        <v>17</v>
      </c>
      <c r="B7" s="410">
        <f t="shared" ref="B7:B16" si="0">COUNTIF(D7:AH7,"u")</f>
        <v>0</v>
      </c>
      <c r="C7" s="410">
        <f t="shared" ref="C7:C16" si="1">COUNTIF(D7:AH7,"k")</f>
        <v>0</v>
      </c>
      <c r="D7" s="341"/>
      <c r="E7" s="341"/>
      <c r="F7" s="341"/>
      <c r="G7" s="341"/>
      <c r="H7" s="341"/>
      <c r="I7" s="341"/>
      <c r="J7" s="341"/>
      <c r="K7" s="341"/>
      <c r="L7" s="341"/>
      <c r="M7" s="341"/>
      <c r="N7" s="341"/>
      <c r="O7" s="341"/>
      <c r="P7" s="341"/>
      <c r="Q7" s="341"/>
      <c r="R7" s="341"/>
      <c r="S7" s="341"/>
      <c r="T7" s="341"/>
      <c r="U7" s="341"/>
      <c r="V7" s="341"/>
      <c r="W7" s="341"/>
      <c r="X7" s="341"/>
      <c r="Y7" s="341"/>
      <c r="Z7" s="341"/>
      <c r="AA7" s="341"/>
      <c r="AB7" s="341"/>
      <c r="AC7" s="341"/>
      <c r="AD7" s="341"/>
      <c r="AE7" s="341"/>
      <c r="AF7" s="341"/>
      <c r="AG7" s="341"/>
      <c r="AH7" s="342"/>
    </row>
    <row r="8" spans="1:34" x14ac:dyDescent="0.25">
      <c r="A8" s="338" t="s">
        <v>18</v>
      </c>
      <c r="B8" s="410">
        <f t="shared" si="0"/>
        <v>0</v>
      </c>
      <c r="C8" s="410">
        <f t="shared" si="1"/>
        <v>0</v>
      </c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 s="347"/>
      <c r="Q8" s="347"/>
      <c r="R8" s="347"/>
      <c r="S8" s="347"/>
      <c r="T8" s="347"/>
      <c r="U8" s="347"/>
      <c r="V8" s="347"/>
      <c r="W8" s="347"/>
      <c r="X8" s="347"/>
      <c r="Y8" s="347"/>
      <c r="Z8" s="347"/>
      <c r="AA8" s="347"/>
      <c r="AB8" s="347"/>
      <c r="AC8" s="347"/>
      <c r="AD8" s="347"/>
      <c r="AE8" s="347"/>
      <c r="AF8" s="347"/>
      <c r="AG8" s="347"/>
      <c r="AH8" s="348"/>
    </row>
    <row r="9" spans="1:34" x14ac:dyDescent="0.25">
      <c r="A9" s="338" t="s">
        <v>19</v>
      </c>
      <c r="B9" s="410">
        <f t="shared" si="0"/>
        <v>0</v>
      </c>
      <c r="C9" s="410">
        <f t="shared" si="1"/>
        <v>0</v>
      </c>
      <c r="D9" s="345"/>
      <c r="E9" s="345"/>
      <c r="F9" s="345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45"/>
      <c r="R9" s="345"/>
      <c r="S9" s="345"/>
      <c r="T9" s="345"/>
      <c r="U9" s="345"/>
      <c r="V9" s="345"/>
      <c r="W9" s="345"/>
      <c r="X9" s="345"/>
      <c r="Y9" s="345"/>
      <c r="Z9" s="345"/>
      <c r="AA9" s="345"/>
      <c r="AB9" s="345"/>
      <c r="AC9" s="345"/>
      <c r="AD9" s="345"/>
      <c r="AE9" s="345"/>
      <c r="AF9" s="345"/>
      <c r="AG9" s="345"/>
      <c r="AH9" s="346"/>
    </row>
    <row r="10" spans="1:34" x14ac:dyDescent="0.25">
      <c r="A10" s="338"/>
      <c r="B10" s="410">
        <f t="shared" si="0"/>
        <v>0</v>
      </c>
      <c r="C10" s="410">
        <f t="shared" si="1"/>
        <v>0</v>
      </c>
      <c r="D10" s="341"/>
      <c r="E10" s="341"/>
      <c r="F10" s="341"/>
      <c r="G10" s="341"/>
      <c r="H10" s="341"/>
      <c r="I10" s="341"/>
      <c r="J10" s="341"/>
      <c r="K10" s="341"/>
      <c r="L10" s="341"/>
      <c r="M10" s="341"/>
      <c r="N10" s="341"/>
      <c r="O10" s="341"/>
      <c r="P10" s="341"/>
      <c r="Q10" s="341"/>
      <c r="R10" s="341"/>
      <c r="S10" s="341"/>
      <c r="T10" s="341"/>
      <c r="U10" s="341"/>
      <c r="V10" s="341"/>
      <c r="W10" s="341"/>
      <c r="X10" s="341"/>
      <c r="Y10" s="341"/>
      <c r="Z10" s="341"/>
      <c r="AA10" s="341"/>
      <c r="AB10" s="341"/>
      <c r="AC10" s="341"/>
      <c r="AD10" s="341"/>
      <c r="AE10" s="341"/>
      <c r="AF10" s="341"/>
      <c r="AG10" s="341"/>
      <c r="AH10" s="342"/>
    </row>
    <row r="11" spans="1:34" x14ac:dyDescent="0.25">
      <c r="A11" s="338"/>
      <c r="B11" s="410">
        <f t="shared" si="0"/>
        <v>0</v>
      </c>
      <c r="C11" s="410">
        <f t="shared" si="1"/>
        <v>0</v>
      </c>
      <c r="D11" s="347"/>
      <c r="E11" s="347"/>
      <c r="F11" s="347"/>
      <c r="G11" s="347"/>
      <c r="H11" s="347"/>
      <c r="I11" s="347"/>
      <c r="J11" s="347"/>
      <c r="K11" s="347"/>
      <c r="L11" s="347"/>
      <c r="M11" s="347"/>
      <c r="N11" s="347"/>
      <c r="O11" s="347"/>
      <c r="P11" s="347"/>
      <c r="Q11" s="347"/>
      <c r="R11" s="347"/>
      <c r="S11" s="347"/>
      <c r="T11" s="347"/>
      <c r="U11" s="347"/>
      <c r="V11" s="347"/>
      <c r="W11" s="347"/>
      <c r="X11" s="347"/>
      <c r="Y11" s="347"/>
      <c r="Z11" s="347"/>
      <c r="AA11" s="347"/>
      <c r="AB11" s="347"/>
      <c r="AC11" s="347"/>
      <c r="AD11" s="347"/>
      <c r="AE11" s="347"/>
      <c r="AF11" s="347"/>
      <c r="AG11" s="347"/>
      <c r="AH11" s="348"/>
    </row>
    <row r="12" spans="1:34" x14ac:dyDescent="0.25">
      <c r="A12" s="338"/>
      <c r="B12" s="410">
        <f t="shared" si="0"/>
        <v>0</v>
      </c>
      <c r="C12" s="410">
        <f t="shared" si="1"/>
        <v>0</v>
      </c>
      <c r="D12" s="341"/>
      <c r="E12" s="341"/>
      <c r="F12" s="341"/>
      <c r="G12" s="341"/>
      <c r="H12" s="341"/>
      <c r="I12" s="341"/>
      <c r="J12" s="341"/>
      <c r="K12" s="341"/>
      <c r="L12" s="341"/>
      <c r="M12" s="341"/>
      <c r="N12" s="341"/>
      <c r="O12" s="341"/>
      <c r="P12" s="341"/>
      <c r="Q12" s="341"/>
      <c r="R12" s="341"/>
      <c r="S12" s="341"/>
      <c r="T12" s="341"/>
      <c r="U12" s="341"/>
      <c r="V12" s="341"/>
      <c r="W12" s="341"/>
      <c r="X12" s="341"/>
      <c r="Y12" s="341"/>
      <c r="Z12" s="341"/>
      <c r="AA12" s="341"/>
      <c r="AB12" s="341"/>
      <c r="AC12" s="341"/>
      <c r="AD12" s="341"/>
      <c r="AE12" s="341"/>
      <c r="AF12" s="341"/>
      <c r="AG12" s="341"/>
      <c r="AH12" s="342"/>
    </row>
    <row r="13" spans="1:34" x14ac:dyDescent="0.25">
      <c r="A13" s="338"/>
      <c r="B13" s="410">
        <f t="shared" si="0"/>
        <v>0</v>
      </c>
      <c r="C13" s="410">
        <f t="shared" si="1"/>
        <v>0</v>
      </c>
      <c r="D13" s="341"/>
      <c r="E13" s="341"/>
      <c r="F13" s="341"/>
      <c r="G13" s="341"/>
      <c r="H13" s="341"/>
      <c r="I13" s="341"/>
      <c r="J13" s="341"/>
      <c r="K13" s="341"/>
      <c r="L13" s="341"/>
      <c r="M13" s="341"/>
      <c r="N13" s="341"/>
      <c r="O13" s="341"/>
      <c r="P13" s="341"/>
      <c r="Q13" s="341"/>
      <c r="R13" s="341"/>
      <c r="S13" s="341"/>
      <c r="T13" s="341"/>
      <c r="U13" s="341"/>
      <c r="V13" s="341"/>
      <c r="W13" s="341"/>
      <c r="X13" s="341"/>
      <c r="Y13" s="341"/>
      <c r="Z13" s="341"/>
      <c r="AA13" s="341"/>
      <c r="AB13" s="341"/>
      <c r="AC13" s="341"/>
      <c r="AD13" s="341"/>
      <c r="AE13" s="341"/>
      <c r="AF13" s="341"/>
      <c r="AG13" s="341"/>
      <c r="AH13" s="342"/>
    </row>
    <row r="14" spans="1:34" x14ac:dyDescent="0.25">
      <c r="A14" s="338"/>
      <c r="B14" s="410">
        <f t="shared" si="0"/>
        <v>0</v>
      </c>
      <c r="C14" s="410">
        <f t="shared" si="1"/>
        <v>0</v>
      </c>
      <c r="D14" s="347"/>
      <c r="E14" s="347"/>
      <c r="F14" s="347"/>
      <c r="G14" s="347"/>
      <c r="H14" s="347"/>
      <c r="I14" s="347"/>
      <c r="J14" s="347"/>
      <c r="K14" s="347"/>
      <c r="L14" s="347"/>
      <c r="M14" s="347"/>
      <c r="N14" s="347"/>
      <c r="O14" s="347"/>
      <c r="P14" s="347"/>
      <c r="Q14" s="347"/>
      <c r="R14" s="347"/>
      <c r="S14" s="347"/>
      <c r="T14" s="347"/>
      <c r="U14" s="347"/>
      <c r="V14" s="347"/>
      <c r="W14" s="347"/>
      <c r="X14" s="347"/>
      <c r="Y14" s="347"/>
      <c r="Z14" s="347"/>
      <c r="AA14" s="347"/>
      <c r="AB14" s="347"/>
      <c r="AC14" s="347"/>
      <c r="AD14" s="347"/>
      <c r="AE14" s="347"/>
      <c r="AF14" s="347"/>
      <c r="AG14" s="347"/>
      <c r="AH14" s="348"/>
    </row>
    <row r="15" spans="1:34" x14ac:dyDescent="0.25">
      <c r="A15" s="338"/>
      <c r="B15" s="410">
        <f t="shared" si="0"/>
        <v>0</v>
      </c>
      <c r="C15" s="410">
        <f t="shared" si="1"/>
        <v>0</v>
      </c>
      <c r="D15" s="341"/>
      <c r="E15" s="341"/>
      <c r="F15" s="341"/>
      <c r="G15" s="341"/>
      <c r="H15" s="341"/>
      <c r="I15" s="341"/>
      <c r="J15" s="341"/>
      <c r="K15" s="341"/>
      <c r="L15" s="341"/>
      <c r="M15" s="341"/>
      <c r="N15" s="341"/>
      <c r="O15" s="341"/>
      <c r="P15" s="341"/>
      <c r="Q15" s="341"/>
      <c r="R15" s="341"/>
      <c r="S15" s="341"/>
      <c r="T15" s="341"/>
      <c r="U15" s="341"/>
      <c r="V15" s="341"/>
      <c r="W15" s="341"/>
      <c r="X15" s="341"/>
      <c r="Y15" s="341"/>
      <c r="Z15" s="341"/>
      <c r="AA15" s="341"/>
      <c r="AB15" s="341"/>
      <c r="AC15" s="341"/>
      <c r="AD15" s="341"/>
      <c r="AE15" s="341"/>
      <c r="AF15" s="341"/>
      <c r="AG15" s="341"/>
      <c r="AH15" s="342"/>
    </row>
    <row r="16" spans="1:34" x14ac:dyDescent="0.25">
      <c r="A16" s="338"/>
      <c r="B16" s="410">
        <f t="shared" si="0"/>
        <v>0</v>
      </c>
      <c r="C16" s="410">
        <f t="shared" si="1"/>
        <v>0</v>
      </c>
      <c r="D16" s="341"/>
      <c r="E16" s="341"/>
      <c r="F16" s="341"/>
      <c r="G16" s="341"/>
      <c r="H16" s="341"/>
      <c r="I16" s="341"/>
      <c r="J16" s="341"/>
      <c r="K16" s="341"/>
      <c r="L16" s="341"/>
      <c r="M16" s="341"/>
      <c r="N16" s="341"/>
      <c r="O16" s="341"/>
      <c r="P16" s="341"/>
      <c r="Q16" s="341"/>
      <c r="R16" s="341"/>
      <c r="S16" s="341"/>
      <c r="T16" s="341"/>
      <c r="U16" s="341"/>
      <c r="V16" s="341"/>
      <c r="W16" s="341"/>
      <c r="X16" s="341"/>
      <c r="Y16" s="341"/>
      <c r="Z16" s="341"/>
      <c r="AA16" s="341"/>
      <c r="AB16" s="341"/>
      <c r="AC16" s="341"/>
      <c r="AD16" s="341"/>
      <c r="AE16" s="341"/>
      <c r="AF16" s="341"/>
      <c r="AG16" s="341"/>
      <c r="AH16" s="342"/>
    </row>
    <row r="17" spans="1:34" x14ac:dyDescent="0.25">
      <c r="A17" s="338"/>
      <c r="B17" s="339">
        <v>0</v>
      </c>
      <c r="C17" s="339">
        <v>0</v>
      </c>
      <c r="D17" s="343"/>
      <c r="E17" s="343"/>
      <c r="F17" s="343"/>
      <c r="G17" s="343"/>
      <c r="H17" s="343"/>
      <c r="I17" s="343"/>
      <c r="J17" s="343"/>
      <c r="K17" s="343"/>
      <c r="L17" s="343"/>
      <c r="M17" s="343"/>
      <c r="N17" s="343"/>
      <c r="O17" s="343"/>
      <c r="P17" s="343"/>
      <c r="Q17" s="343"/>
      <c r="R17" s="343"/>
      <c r="S17" s="343"/>
      <c r="T17" s="343"/>
      <c r="U17" s="343"/>
      <c r="V17" s="343"/>
      <c r="W17" s="343"/>
      <c r="X17" s="343"/>
      <c r="Y17" s="343"/>
      <c r="Z17" s="343"/>
      <c r="AA17" s="343"/>
      <c r="AB17" s="343"/>
      <c r="AC17" s="343"/>
      <c r="AD17" s="343"/>
      <c r="AE17" s="343"/>
      <c r="AF17" s="343"/>
      <c r="AG17" s="343"/>
      <c r="AH17" s="344"/>
    </row>
  </sheetData>
  <customSheetViews>
    <customSheetView guid="{455841C8-72D8-4940-9FE4-DABC0F757235}" state="hidden">
      <selection activeCell="C6" sqref="C6"/>
      <pageMargins left="0.7" right="0.7" top="0.78740157499999996" bottom="0.78740157499999996" header="0.3" footer="0.3"/>
    </customSheetView>
    <customSheetView guid="{94508C67-1406-438E-8BFF-08FCCBE08533}" state="hidden">
      <selection activeCell="C6" sqref="C6"/>
      <pageMargins left="0.7" right="0.7" top="0.78740157499999996" bottom="0.78740157499999996" header="0.3" footer="0.3"/>
    </customSheetView>
  </customSheetViews>
  <mergeCells count="8">
    <mergeCell ref="AB2:AH2"/>
    <mergeCell ref="D2:F2"/>
    <mergeCell ref="C1:C4"/>
    <mergeCell ref="B1:B4"/>
    <mergeCell ref="B5:C5"/>
    <mergeCell ref="G2:M2"/>
    <mergeCell ref="N2:T2"/>
    <mergeCell ref="U2:AA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L32"/>
  <sheetViews>
    <sheetView workbookViewId="0">
      <selection activeCell="C6" sqref="C6"/>
    </sheetView>
  </sheetViews>
  <sheetFormatPr defaultColWidth="11.42578125" defaultRowHeight="15" x14ac:dyDescent="0.25"/>
  <cols>
    <col min="1" max="1" width="17.7109375" bestFit="1" customWidth="1"/>
    <col min="2" max="2" width="4.5703125" customWidth="1"/>
    <col min="3" max="3" width="5.7109375" customWidth="1"/>
    <col min="4" max="34" width="3.140625" customWidth="1"/>
  </cols>
  <sheetData>
    <row r="1" spans="1:38" ht="65.25" thickBot="1" x14ac:dyDescent="0.3">
      <c r="A1" s="308" t="s">
        <v>0</v>
      </c>
      <c r="B1" s="447" t="s">
        <v>1</v>
      </c>
      <c r="C1" s="445" t="s">
        <v>2</v>
      </c>
      <c r="D1" s="330">
        <v>44228</v>
      </c>
      <c r="E1" s="330">
        <v>44229</v>
      </c>
      <c r="F1" s="330">
        <v>44230</v>
      </c>
      <c r="G1" s="330">
        <v>44231</v>
      </c>
      <c r="H1" s="330">
        <v>44232</v>
      </c>
      <c r="I1" s="330">
        <v>44233</v>
      </c>
      <c r="J1" s="330">
        <v>44234</v>
      </c>
      <c r="K1" s="330">
        <v>44235</v>
      </c>
      <c r="L1" s="330">
        <v>44236</v>
      </c>
      <c r="M1" s="330">
        <v>44237</v>
      </c>
      <c r="N1" s="330">
        <v>44238</v>
      </c>
      <c r="O1" s="330">
        <v>44239</v>
      </c>
      <c r="P1" s="330">
        <v>44240</v>
      </c>
      <c r="Q1" s="330">
        <v>44241</v>
      </c>
      <c r="R1" s="330">
        <v>44242</v>
      </c>
      <c r="S1" s="330">
        <v>44243</v>
      </c>
      <c r="T1" s="330">
        <v>44244</v>
      </c>
      <c r="U1" s="330">
        <v>44245</v>
      </c>
      <c r="V1" s="330">
        <v>44246</v>
      </c>
      <c r="W1" s="330">
        <v>44247</v>
      </c>
      <c r="X1" s="330">
        <v>44248</v>
      </c>
      <c r="Y1" s="330">
        <v>44249</v>
      </c>
      <c r="Z1" s="330">
        <v>44250</v>
      </c>
      <c r="AA1" s="330">
        <v>44251</v>
      </c>
      <c r="AB1" s="330">
        <v>44252</v>
      </c>
      <c r="AC1" s="330">
        <v>44253</v>
      </c>
      <c r="AD1" s="330">
        <v>44254</v>
      </c>
      <c r="AE1" s="330">
        <v>44255</v>
      </c>
      <c r="AF1" s="330"/>
      <c r="AG1" s="330"/>
      <c r="AH1" s="331"/>
      <c r="AI1" s="332"/>
      <c r="AJ1" s="332"/>
      <c r="AK1" s="332"/>
      <c r="AL1" s="332"/>
    </row>
    <row r="2" spans="1:38" ht="15.75" thickBot="1" x14ac:dyDescent="0.3">
      <c r="A2" s="309"/>
      <c r="B2" s="448"/>
      <c r="C2" s="446"/>
      <c r="D2" s="442" t="s">
        <v>3</v>
      </c>
      <c r="E2" s="443"/>
      <c r="F2" s="443"/>
      <c r="G2" s="443"/>
      <c r="H2" s="443"/>
      <c r="I2" s="443"/>
      <c r="J2" s="444"/>
      <c r="K2" s="443" t="s">
        <v>4</v>
      </c>
      <c r="L2" s="443"/>
      <c r="M2" s="443"/>
      <c r="N2" s="443"/>
      <c r="O2" s="443"/>
      <c r="P2" s="443"/>
      <c r="Q2" s="444"/>
      <c r="R2" s="442" t="s">
        <v>5</v>
      </c>
      <c r="S2" s="443"/>
      <c r="T2" s="443"/>
      <c r="U2" s="443"/>
      <c r="V2" s="443"/>
      <c r="W2" s="443"/>
      <c r="X2" s="444"/>
      <c r="Y2" s="442" t="s">
        <v>6</v>
      </c>
      <c r="Z2" s="443"/>
      <c r="AA2" s="443"/>
      <c r="AB2" s="443"/>
      <c r="AC2" s="443"/>
      <c r="AD2" s="443"/>
      <c r="AE2" s="444"/>
      <c r="AF2" s="442" t="s">
        <v>7</v>
      </c>
      <c r="AG2" s="443"/>
      <c r="AH2" s="444"/>
      <c r="AI2" s="333"/>
      <c r="AJ2" s="333"/>
      <c r="AK2" s="333"/>
      <c r="AL2" s="333"/>
    </row>
    <row r="3" spans="1:38" x14ac:dyDescent="0.25">
      <c r="A3" s="309"/>
      <c r="B3" s="448"/>
      <c r="C3" s="446"/>
      <c r="D3" s="328"/>
      <c r="E3" s="328"/>
      <c r="F3" s="329"/>
      <c r="G3" s="328"/>
      <c r="H3" s="328"/>
      <c r="I3" s="329"/>
      <c r="J3" s="328"/>
      <c r="K3" s="328"/>
      <c r="L3" s="329"/>
      <c r="M3" s="328"/>
      <c r="N3" s="328"/>
      <c r="O3" s="329"/>
      <c r="P3" s="328"/>
      <c r="Q3" s="328"/>
      <c r="R3" s="329"/>
      <c r="S3" s="328"/>
      <c r="T3" s="328"/>
      <c r="U3" s="329"/>
      <c r="V3" s="328"/>
      <c r="W3" s="328"/>
      <c r="X3" s="329"/>
      <c r="Y3" s="328"/>
      <c r="Z3" s="328"/>
      <c r="AA3" s="329"/>
      <c r="AB3" s="328"/>
      <c r="AC3" s="328"/>
      <c r="AD3" s="329"/>
      <c r="AE3" s="328"/>
      <c r="AF3" s="328"/>
      <c r="AG3" s="328"/>
      <c r="AH3" s="329"/>
      <c r="AI3" s="302"/>
      <c r="AJ3" s="302"/>
      <c r="AK3" s="302"/>
      <c r="AL3" s="302"/>
    </row>
    <row r="4" spans="1:38" x14ac:dyDescent="0.25">
      <c r="A4" s="309"/>
      <c r="B4" s="448"/>
      <c r="C4" s="446"/>
      <c r="D4" s="326" t="s">
        <v>13</v>
      </c>
      <c r="E4" s="326" t="s">
        <v>14</v>
      </c>
      <c r="F4" s="326" t="s">
        <v>8</v>
      </c>
      <c r="G4" s="326" t="s">
        <v>9</v>
      </c>
      <c r="H4" s="326" t="s">
        <v>10</v>
      </c>
      <c r="I4" s="326" t="s">
        <v>11</v>
      </c>
      <c r="J4" s="326" t="s">
        <v>12</v>
      </c>
      <c r="K4" s="326" t="s">
        <v>13</v>
      </c>
      <c r="L4" s="326" t="s">
        <v>14</v>
      </c>
      <c r="M4" s="326" t="s">
        <v>8</v>
      </c>
      <c r="N4" s="326" t="s">
        <v>9</v>
      </c>
      <c r="O4" s="326" t="s">
        <v>10</v>
      </c>
      <c r="P4" s="326" t="s">
        <v>11</v>
      </c>
      <c r="Q4" s="326" t="s">
        <v>12</v>
      </c>
      <c r="R4" s="326" t="s">
        <v>13</v>
      </c>
      <c r="S4" s="326" t="s">
        <v>14</v>
      </c>
      <c r="T4" s="326" t="s">
        <v>8</v>
      </c>
      <c r="U4" s="326" t="s">
        <v>9</v>
      </c>
      <c r="V4" s="326" t="s">
        <v>10</v>
      </c>
      <c r="W4" s="326" t="s">
        <v>11</v>
      </c>
      <c r="X4" s="326" t="s">
        <v>12</v>
      </c>
      <c r="Y4" s="326" t="s">
        <v>13</v>
      </c>
      <c r="Z4" s="326" t="s">
        <v>14</v>
      </c>
      <c r="AA4" s="326" t="s">
        <v>8</v>
      </c>
      <c r="AB4" s="326" t="s">
        <v>9</v>
      </c>
      <c r="AC4" s="326" t="s">
        <v>10</v>
      </c>
      <c r="AD4" s="326" t="s">
        <v>11</v>
      </c>
      <c r="AE4" s="326" t="s">
        <v>12</v>
      </c>
      <c r="AF4" s="326"/>
      <c r="AG4" s="326"/>
      <c r="AH4" s="327"/>
      <c r="AI4" s="302"/>
      <c r="AJ4" s="302"/>
      <c r="AK4" s="302"/>
      <c r="AL4" s="302"/>
    </row>
    <row r="5" spans="1:38" x14ac:dyDescent="0.25">
      <c r="A5" s="325"/>
      <c r="B5" s="449" t="s">
        <v>15</v>
      </c>
      <c r="C5" s="450"/>
      <c r="D5" s="328">
        <v>0</v>
      </c>
      <c r="E5" s="328">
        <v>0</v>
      </c>
      <c r="F5" s="328">
        <v>0</v>
      </c>
      <c r="G5" s="328">
        <v>0</v>
      </c>
      <c r="H5" s="328">
        <v>0</v>
      </c>
      <c r="I5" s="328">
        <v>0</v>
      </c>
      <c r="J5" s="328">
        <v>0</v>
      </c>
      <c r="K5" s="328">
        <v>0</v>
      </c>
      <c r="L5" s="328">
        <v>0</v>
      </c>
      <c r="M5" s="328">
        <v>0</v>
      </c>
      <c r="N5" s="328">
        <v>0</v>
      </c>
      <c r="O5" s="328">
        <v>0</v>
      </c>
      <c r="P5" s="328">
        <v>0</v>
      </c>
      <c r="Q5" s="328">
        <v>0</v>
      </c>
      <c r="R5" s="328">
        <v>0</v>
      </c>
      <c r="S5" s="328">
        <v>0</v>
      </c>
      <c r="T5" s="328">
        <v>0</v>
      </c>
      <c r="U5" s="328">
        <v>0</v>
      </c>
      <c r="V5" s="328">
        <v>0</v>
      </c>
      <c r="W5" s="328">
        <v>0</v>
      </c>
      <c r="X5" s="328">
        <v>0</v>
      </c>
      <c r="Y5" s="328">
        <v>0</v>
      </c>
      <c r="Z5" s="328">
        <v>0</v>
      </c>
      <c r="AA5" s="328">
        <v>0</v>
      </c>
      <c r="AB5" s="328">
        <v>0</v>
      </c>
      <c r="AC5" s="328">
        <v>0</v>
      </c>
      <c r="AD5" s="328">
        <v>0</v>
      </c>
      <c r="AE5" s="328">
        <v>0</v>
      </c>
      <c r="AF5" s="328"/>
      <c r="AG5" s="328"/>
      <c r="AH5" s="329"/>
      <c r="AI5" s="302"/>
      <c r="AJ5" s="302"/>
      <c r="AK5" s="302"/>
      <c r="AL5" s="302"/>
    </row>
    <row r="6" spans="1:38" x14ac:dyDescent="0.25">
      <c r="A6" s="310" t="s">
        <v>16</v>
      </c>
      <c r="B6" s="313">
        <f>COUNTIF(D6:AH6,"u")</f>
        <v>0</v>
      </c>
      <c r="C6" s="313">
        <f>COUNTIF(D6:AH6,"k")</f>
        <v>0</v>
      </c>
      <c r="D6" s="314"/>
      <c r="E6" s="314"/>
      <c r="F6" s="314"/>
      <c r="G6" s="314"/>
      <c r="H6" s="314"/>
      <c r="I6" s="314"/>
      <c r="J6" s="314"/>
      <c r="K6" s="314"/>
      <c r="L6" s="314"/>
      <c r="M6" s="314"/>
      <c r="N6" s="314"/>
      <c r="O6" s="314"/>
      <c r="P6" s="314"/>
      <c r="Q6" s="314"/>
      <c r="R6" s="314"/>
      <c r="S6" s="314"/>
      <c r="T6" s="314"/>
      <c r="U6" s="314"/>
      <c r="V6" s="314"/>
      <c r="W6" s="314"/>
      <c r="X6" s="314"/>
      <c r="Y6" s="314"/>
      <c r="Z6" s="314"/>
      <c r="AA6" s="314"/>
      <c r="AB6" s="314"/>
      <c r="AC6" s="314"/>
      <c r="AD6" s="314"/>
      <c r="AE6" s="314"/>
      <c r="AF6" s="314"/>
      <c r="AG6" s="314"/>
      <c r="AH6" s="315"/>
      <c r="AI6" s="302"/>
      <c r="AJ6" s="302"/>
      <c r="AK6" s="302"/>
      <c r="AL6" s="302"/>
    </row>
    <row r="7" spans="1:38" x14ac:dyDescent="0.25">
      <c r="A7" s="310" t="s">
        <v>17</v>
      </c>
      <c r="B7" s="410">
        <f t="shared" ref="B7:B17" si="0">COUNTIF(D7:AH7,"u")</f>
        <v>0</v>
      </c>
      <c r="C7" s="410">
        <f t="shared" ref="C7:C17" si="1">COUNTIF(D7:AH7,"k")</f>
        <v>0</v>
      </c>
      <c r="D7" s="316"/>
      <c r="E7" s="316"/>
      <c r="F7" s="316"/>
      <c r="G7" s="316"/>
      <c r="H7" s="316"/>
      <c r="I7" s="316"/>
      <c r="J7" s="316"/>
      <c r="K7" s="316"/>
      <c r="L7" s="316"/>
      <c r="M7" s="316"/>
      <c r="N7" s="316"/>
      <c r="O7" s="316"/>
      <c r="P7" s="316"/>
      <c r="Q7" s="316"/>
      <c r="R7" s="316"/>
      <c r="S7" s="316"/>
      <c r="T7" s="316"/>
      <c r="U7" s="316"/>
      <c r="V7" s="316"/>
      <c r="W7" s="316"/>
      <c r="X7" s="316"/>
      <c r="Y7" s="316"/>
      <c r="Z7" s="316"/>
      <c r="AA7" s="316"/>
      <c r="AB7" s="316"/>
      <c r="AC7" s="316"/>
      <c r="AD7" s="316"/>
      <c r="AE7" s="316"/>
      <c r="AF7" s="316"/>
      <c r="AG7" s="316"/>
      <c r="AH7" s="317"/>
      <c r="AI7" s="302"/>
      <c r="AJ7" s="302"/>
      <c r="AK7" s="302"/>
      <c r="AL7" s="302"/>
    </row>
    <row r="8" spans="1:38" x14ac:dyDescent="0.25">
      <c r="A8" s="310" t="s">
        <v>18</v>
      </c>
      <c r="B8" s="410">
        <f t="shared" si="0"/>
        <v>0</v>
      </c>
      <c r="C8" s="410">
        <f t="shared" si="1"/>
        <v>0</v>
      </c>
      <c r="D8" s="323"/>
      <c r="E8" s="323"/>
      <c r="F8" s="323"/>
      <c r="G8" s="323"/>
      <c r="H8" s="323"/>
      <c r="I8" s="323"/>
      <c r="J8" s="323"/>
      <c r="K8" s="323"/>
      <c r="L8" s="323"/>
      <c r="M8" s="323"/>
      <c r="N8" s="323"/>
      <c r="O8" s="323"/>
      <c r="P8" s="323"/>
      <c r="Q8" s="323"/>
      <c r="R8" s="323"/>
      <c r="S8" s="323"/>
      <c r="T8" s="323"/>
      <c r="U8" s="323"/>
      <c r="V8" s="323"/>
      <c r="W8" s="323"/>
      <c r="X8" s="323"/>
      <c r="Y8" s="323"/>
      <c r="Z8" s="323"/>
      <c r="AA8" s="323"/>
      <c r="AB8" s="323"/>
      <c r="AC8" s="323"/>
      <c r="AD8" s="323"/>
      <c r="AE8" s="323"/>
      <c r="AF8" s="323"/>
      <c r="AG8" s="323"/>
      <c r="AH8" s="324"/>
      <c r="AI8" s="302"/>
      <c r="AJ8" s="302"/>
      <c r="AK8" s="302"/>
      <c r="AL8" s="302"/>
    </row>
    <row r="9" spans="1:38" x14ac:dyDescent="0.25">
      <c r="A9" s="310" t="s">
        <v>19</v>
      </c>
      <c r="B9" s="410">
        <f t="shared" si="0"/>
        <v>0</v>
      </c>
      <c r="C9" s="410">
        <f t="shared" si="1"/>
        <v>0</v>
      </c>
      <c r="D9" s="320"/>
      <c r="E9" s="320"/>
      <c r="F9" s="320"/>
      <c r="G9" s="320"/>
      <c r="H9" s="320"/>
      <c r="I9" s="320"/>
      <c r="J9" s="320"/>
      <c r="K9" s="320"/>
      <c r="L9" s="320"/>
      <c r="M9" s="320"/>
      <c r="N9" s="320"/>
      <c r="O9" s="320"/>
      <c r="P9" s="320"/>
      <c r="Q9" s="320"/>
      <c r="R9" s="320"/>
      <c r="S9" s="320"/>
      <c r="T9" s="320"/>
      <c r="U9" s="320"/>
      <c r="V9" s="320"/>
      <c r="W9" s="320"/>
      <c r="X9" s="320"/>
      <c r="Y9" s="320"/>
      <c r="Z9" s="320"/>
      <c r="AA9" s="320"/>
      <c r="AB9" s="320"/>
      <c r="AC9" s="320"/>
      <c r="AD9" s="320"/>
      <c r="AE9" s="320"/>
      <c r="AF9" s="320"/>
      <c r="AG9" s="320"/>
      <c r="AH9" s="321"/>
      <c r="AI9" s="302"/>
      <c r="AJ9" s="302"/>
      <c r="AK9" s="302"/>
      <c r="AL9" s="302"/>
    </row>
    <row r="10" spans="1:38" x14ac:dyDescent="0.25">
      <c r="A10" s="311"/>
      <c r="B10" s="410">
        <f t="shared" si="0"/>
        <v>0</v>
      </c>
      <c r="C10" s="410">
        <f t="shared" si="1"/>
        <v>0</v>
      </c>
      <c r="D10" s="316"/>
      <c r="E10" s="316"/>
      <c r="F10" s="316"/>
      <c r="G10" s="316"/>
      <c r="H10" s="316"/>
      <c r="I10" s="316"/>
      <c r="J10" s="316"/>
      <c r="K10" s="316"/>
      <c r="L10" s="316"/>
      <c r="M10" s="316"/>
      <c r="N10" s="316"/>
      <c r="O10" s="316"/>
      <c r="P10" s="316"/>
      <c r="Q10" s="316"/>
      <c r="R10" s="316"/>
      <c r="S10" s="316"/>
      <c r="T10" s="316"/>
      <c r="U10" s="316"/>
      <c r="V10" s="316"/>
      <c r="W10" s="316"/>
      <c r="X10" s="316"/>
      <c r="Y10" s="316"/>
      <c r="Z10" s="316"/>
      <c r="AA10" s="316"/>
      <c r="AB10" s="316"/>
      <c r="AC10" s="316"/>
      <c r="AD10" s="316"/>
      <c r="AE10" s="316"/>
      <c r="AF10" s="316"/>
      <c r="AG10" s="316"/>
      <c r="AH10" s="317"/>
      <c r="AI10" s="302"/>
      <c r="AJ10" s="302"/>
      <c r="AK10" s="302"/>
      <c r="AL10" s="302"/>
    </row>
    <row r="11" spans="1:38" x14ac:dyDescent="0.25">
      <c r="A11" s="322"/>
      <c r="B11" s="410">
        <f t="shared" si="0"/>
        <v>0</v>
      </c>
      <c r="C11" s="410">
        <f t="shared" si="1"/>
        <v>0</v>
      </c>
      <c r="D11" s="323"/>
      <c r="E11" s="323"/>
      <c r="F11" s="323"/>
      <c r="G11" s="323"/>
      <c r="H11" s="323"/>
      <c r="I11" s="323"/>
      <c r="J11" s="323"/>
      <c r="K11" s="323"/>
      <c r="L11" s="323"/>
      <c r="M11" s="323"/>
      <c r="N11" s="323"/>
      <c r="O11" s="323"/>
      <c r="P11" s="323"/>
      <c r="Q11" s="323"/>
      <c r="R11" s="323"/>
      <c r="S11" s="323"/>
      <c r="T11" s="323"/>
      <c r="U11" s="323"/>
      <c r="V11" s="323"/>
      <c r="W11" s="323"/>
      <c r="X11" s="323"/>
      <c r="Y11" s="323"/>
      <c r="Z11" s="323"/>
      <c r="AA11" s="323"/>
      <c r="AB11" s="323"/>
      <c r="AC11" s="323"/>
      <c r="AD11" s="323"/>
      <c r="AE11" s="323"/>
      <c r="AF11" s="323"/>
      <c r="AG11" s="323"/>
      <c r="AH11" s="324"/>
      <c r="AI11" s="302"/>
      <c r="AJ11" s="302"/>
      <c r="AK11" s="302"/>
      <c r="AL11" s="302"/>
    </row>
    <row r="12" spans="1:38" x14ac:dyDescent="0.25">
      <c r="A12" s="311"/>
      <c r="B12" s="410">
        <f t="shared" si="0"/>
        <v>0</v>
      </c>
      <c r="C12" s="410">
        <f t="shared" si="1"/>
        <v>0</v>
      </c>
      <c r="D12" s="316"/>
      <c r="E12" s="316"/>
      <c r="F12" s="316"/>
      <c r="G12" s="316"/>
      <c r="H12" s="316"/>
      <c r="I12" s="316"/>
      <c r="J12" s="316"/>
      <c r="K12" s="316"/>
      <c r="L12" s="316"/>
      <c r="M12" s="316"/>
      <c r="N12" s="316"/>
      <c r="O12" s="316"/>
      <c r="P12" s="316"/>
      <c r="Q12" s="316"/>
      <c r="R12" s="316"/>
      <c r="S12" s="316"/>
      <c r="T12" s="316"/>
      <c r="U12" s="316"/>
      <c r="V12" s="316"/>
      <c r="W12" s="316"/>
      <c r="X12" s="316"/>
      <c r="Y12" s="316"/>
      <c r="Z12" s="316"/>
      <c r="AA12" s="316"/>
      <c r="AB12" s="316"/>
      <c r="AC12" s="316"/>
      <c r="AD12" s="316"/>
      <c r="AE12" s="316"/>
      <c r="AF12" s="316"/>
      <c r="AG12" s="316"/>
      <c r="AH12" s="317"/>
      <c r="AI12" s="302"/>
      <c r="AJ12" s="302"/>
      <c r="AK12" s="302"/>
      <c r="AL12" s="302"/>
    </row>
    <row r="13" spans="1:38" x14ac:dyDescent="0.25">
      <c r="A13" s="311"/>
      <c r="B13" s="410">
        <f t="shared" si="0"/>
        <v>0</v>
      </c>
      <c r="C13" s="410">
        <f t="shared" si="1"/>
        <v>0</v>
      </c>
      <c r="D13" s="316"/>
      <c r="E13" s="316"/>
      <c r="F13" s="316"/>
      <c r="G13" s="316"/>
      <c r="H13" s="316"/>
      <c r="I13" s="316"/>
      <c r="J13" s="316"/>
      <c r="K13" s="316"/>
      <c r="L13" s="316"/>
      <c r="M13" s="316"/>
      <c r="N13" s="316"/>
      <c r="O13" s="316"/>
      <c r="P13" s="316"/>
      <c r="Q13" s="316"/>
      <c r="R13" s="316"/>
      <c r="S13" s="316"/>
      <c r="T13" s="316"/>
      <c r="U13" s="316"/>
      <c r="V13" s="316"/>
      <c r="W13" s="316"/>
      <c r="X13" s="316"/>
      <c r="Y13" s="316"/>
      <c r="Z13" s="316"/>
      <c r="AA13" s="316"/>
      <c r="AB13" s="316"/>
      <c r="AC13" s="316"/>
      <c r="AD13" s="316"/>
      <c r="AE13" s="316"/>
      <c r="AF13" s="316"/>
      <c r="AG13" s="316"/>
      <c r="AH13" s="317"/>
      <c r="AI13" s="302"/>
      <c r="AJ13" s="302"/>
      <c r="AK13" s="302"/>
      <c r="AL13" s="302"/>
    </row>
    <row r="14" spans="1:38" x14ac:dyDescent="0.25">
      <c r="A14" s="322"/>
      <c r="B14" s="410">
        <f t="shared" si="0"/>
        <v>0</v>
      </c>
      <c r="C14" s="410">
        <f t="shared" si="1"/>
        <v>0</v>
      </c>
      <c r="D14" s="323"/>
      <c r="E14" s="323"/>
      <c r="F14" s="323"/>
      <c r="G14" s="323"/>
      <c r="H14" s="323"/>
      <c r="I14" s="323"/>
      <c r="J14" s="323"/>
      <c r="K14" s="323"/>
      <c r="L14" s="323"/>
      <c r="M14" s="323"/>
      <c r="N14" s="323"/>
      <c r="O14" s="323"/>
      <c r="P14" s="323"/>
      <c r="Q14" s="323"/>
      <c r="R14" s="323"/>
      <c r="S14" s="323"/>
      <c r="T14" s="323"/>
      <c r="U14" s="323"/>
      <c r="V14" s="323"/>
      <c r="W14" s="323"/>
      <c r="X14" s="323"/>
      <c r="Y14" s="323"/>
      <c r="Z14" s="323"/>
      <c r="AA14" s="323"/>
      <c r="AB14" s="323"/>
      <c r="AC14" s="323"/>
      <c r="AD14" s="323"/>
      <c r="AE14" s="323"/>
      <c r="AF14" s="323"/>
      <c r="AG14" s="323"/>
      <c r="AH14" s="324"/>
      <c r="AI14" s="302"/>
      <c r="AJ14" s="302"/>
      <c r="AK14" s="302"/>
      <c r="AL14" s="302"/>
    </row>
    <row r="15" spans="1:38" x14ac:dyDescent="0.25">
      <c r="A15" s="311"/>
      <c r="B15" s="410">
        <f t="shared" si="0"/>
        <v>0</v>
      </c>
      <c r="C15" s="410">
        <f t="shared" si="1"/>
        <v>0</v>
      </c>
      <c r="D15" s="316"/>
      <c r="E15" s="316"/>
      <c r="F15" s="316"/>
      <c r="G15" s="316"/>
      <c r="H15" s="316"/>
      <c r="I15" s="316"/>
      <c r="J15" s="316"/>
      <c r="K15" s="316"/>
      <c r="L15" s="316"/>
      <c r="M15" s="316"/>
      <c r="N15" s="316"/>
      <c r="O15" s="316"/>
      <c r="P15" s="316"/>
      <c r="Q15" s="316"/>
      <c r="R15" s="316"/>
      <c r="S15" s="316"/>
      <c r="T15" s="316"/>
      <c r="U15" s="316"/>
      <c r="V15" s="316"/>
      <c r="W15" s="316"/>
      <c r="X15" s="316"/>
      <c r="Y15" s="316"/>
      <c r="Z15" s="316"/>
      <c r="AA15" s="316"/>
      <c r="AB15" s="316"/>
      <c r="AC15" s="316"/>
      <c r="AD15" s="316"/>
      <c r="AE15" s="316"/>
      <c r="AF15" s="316"/>
      <c r="AG15" s="316"/>
      <c r="AH15" s="317"/>
      <c r="AI15" s="302"/>
      <c r="AJ15" s="302"/>
      <c r="AK15" s="302"/>
      <c r="AL15" s="302"/>
    </row>
    <row r="16" spans="1:38" x14ac:dyDescent="0.25">
      <c r="A16" s="311"/>
      <c r="B16" s="410">
        <f t="shared" si="0"/>
        <v>0</v>
      </c>
      <c r="C16" s="410">
        <f t="shared" si="1"/>
        <v>0</v>
      </c>
      <c r="D16" s="316"/>
      <c r="E16" s="316"/>
      <c r="F16" s="316"/>
      <c r="G16" s="316"/>
      <c r="H16" s="316"/>
      <c r="I16" s="316"/>
      <c r="J16" s="316"/>
      <c r="K16" s="316"/>
      <c r="L16" s="316"/>
      <c r="M16" s="316"/>
      <c r="N16" s="316"/>
      <c r="O16" s="316"/>
      <c r="P16" s="316"/>
      <c r="Q16" s="316"/>
      <c r="R16" s="316"/>
      <c r="S16" s="316"/>
      <c r="T16" s="316"/>
      <c r="U16" s="316"/>
      <c r="V16" s="316"/>
      <c r="W16" s="316"/>
      <c r="X16" s="316"/>
      <c r="Y16" s="316"/>
      <c r="Z16" s="316"/>
      <c r="AA16" s="316"/>
      <c r="AB16" s="316"/>
      <c r="AC16" s="316"/>
      <c r="AD16" s="316"/>
      <c r="AE16" s="316"/>
      <c r="AF16" s="316"/>
      <c r="AG16" s="316"/>
      <c r="AH16" s="317"/>
      <c r="AI16" s="302"/>
      <c r="AJ16" s="302"/>
      <c r="AK16" s="302"/>
      <c r="AL16" s="302"/>
    </row>
    <row r="17" spans="1:34" x14ac:dyDescent="0.25">
      <c r="A17" s="312"/>
      <c r="B17" s="410">
        <f t="shared" si="0"/>
        <v>0</v>
      </c>
      <c r="C17" s="410">
        <f t="shared" si="1"/>
        <v>0</v>
      </c>
      <c r="D17" s="318"/>
      <c r="E17" s="318"/>
      <c r="F17" s="318"/>
      <c r="G17" s="318"/>
      <c r="H17" s="318"/>
      <c r="I17" s="318"/>
      <c r="J17" s="318"/>
      <c r="K17" s="318"/>
      <c r="L17" s="318"/>
      <c r="M17" s="318"/>
      <c r="N17" s="318"/>
      <c r="O17" s="318"/>
      <c r="P17" s="318"/>
      <c r="Q17" s="318"/>
      <c r="R17" s="318"/>
      <c r="S17" s="318"/>
      <c r="T17" s="318"/>
      <c r="U17" s="318"/>
      <c r="V17" s="318"/>
      <c r="W17" s="318"/>
      <c r="X17" s="318"/>
      <c r="Y17" s="318"/>
      <c r="Z17" s="318"/>
      <c r="AA17" s="318"/>
      <c r="AB17" s="318"/>
      <c r="AC17" s="318"/>
      <c r="AD17" s="318"/>
      <c r="AE17" s="318"/>
      <c r="AF17" s="318"/>
      <c r="AG17" s="318"/>
      <c r="AH17" s="319"/>
    </row>
    <row r="18" spans="1:34" x14ac:dyDescent="0.25">
      <c r="A18" s="303"/>
      <c r="B18" s="307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  <c r="N18" s="307"/>
      <c r="O18" s="307"/>
      <c r="P18" s="307"/>
      <c r="Q18" s="307"/>
      <c r="R18" s="307"/>
      <c r="S18" s="307"/>
      <c r="T18" s="307"/>
      <c r="U18" s="307"/>
      <c r="V18" s="307"/>
      <c r="W18" s="307"/>
      <c r="X18" s="307"/>
      <c r="Y18" s="307"/>
      <c r="Z18" s="307"/>
      <c r="AA18" s="307"/>
      <c r="AB18" s="307"/>
      <c r="AC18" s="307"/>
      <c r="AD18" s="307"/>
      <c r="AE18" s="307"/>
      <c r="AF18" s="307"/>
      <c r="AG18" s="302"/>
      <c r="AH18" s="302"/>
    </row>
    <row r="19" spans="1:34" x14ac:dyDescent="0.25">
      <c r="A19" s="303"/>
      <c r="B19" s="307"/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N19" s="307"/>
      <c r="O19" s="307"/>
      <c r="P19" s="307"/>
      <c r="Q19" s="307"/>
      <c r="R19" s="307"/>
      <c r="S19" s="307"/>
      <c r="T19" s="307"/>
      <c r="U19" s="307"/>
      <c r="V19" s="307"/>
      <c r="W19" s="307"/>
      <c r="X19" s="307"/>
      <c r="Y19" s="307"/>
      <c r="Z19" s="307"/>
      <c r="AA19" s="307"/>
      <c r="AB19" s="307"/>
      <c r="AC19" s="307"/>
      <c r="AD19" s="307"/>
      <c r="AE19" s="307"/>
      <c r="AF19" s="307"/>
      <c r="AG19" s="302"/>
      <c r="AH19" s="302"/>
    </row>
    <row r="20" spans="1:34" x14ac:dyDescent="0.25">
      <c r="A20" s="303"/>
      <c r="B20" s="307"/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07"/>
      <c r="S20" s="307"/>
      <c r="T20" s="307"/>
      <c r="U20" s="307"/>
      <c r="V20" s="307"/>
      <c r="W20" s="307"/>
      <c r="X20" s="307"/>
      <c r="Y20" s="307"/>
      <c r="Z20" s="307"/>
      <c r="AA20" s="307"/>
      <c r="AB20" s="307"/>
      <c r="AC20" s="307"/>
      <c r="AD20" s="307"/>
      <c r="AE20" s="307"/>
      <c r="AF20" s="307"/>
      <c r="AG20" s="302"/>
      <c r="AH20" s="302"/>
    </row>
    <row r="21" spans="1:34" x14ac:dyDescent="0.25">
      <c r="A21" s="303"/>
      <c r="B21" s="307"/>
      <c r="C21" s="307"/>
      <c r="D21" s="307"/>
      <c r="E21" s="307"/>
      <c r="F21" s="307"/>
      <c r="G21" s="307"/>
      <c r="H21" s="307"/>
      <c r="I21" s="307"/>
      <c r="J21" s="307"/>
      <c r="K21" s="307"/>
      <c r="L21" s="307"/>
      <c r="M21" s="307"/>
      <c r="N21" s="307"/>
      <c r="O21" s="307"/>
      <c r="P21" s="307"/>
      <c r="Q21" s="307"/>
      <c r="R21" s="307"/>
      <c r="S21" s="307"/>
      <c r="T21" s="307"/>
      <c r="U21" s="307"/>
      <c r="V21" s="307"/>
      <c r="W21" s="307"/>
      <c r="X21" s="307"/>
      <c r="Y21" s="307"/>
      <c r="Z21" s="307"/>
      <c r="AA21" s="307"/>
      <c r="AB21" s="307"/>
      <c r="AC21" s="307"/>
      <c r="AD21" s="307"/>
      <c r="AE21" s="307"/>
      <c r="AF21" s="307"/>
      <c r="AG21" s="302"/>
      <c r="AH21" s="302"/>
    </row>
    <row r="22" spans="1:34" x14ac:dyDescent="0.25">
      <c r="A22" s="303"/>
      <c r="B22" s="307"/>
      <c r="C22" s="307"/>
      <c r="D22" s="307"/>
      <c r="E22" s="307"/>
      <c r="F22" s="307"/>
      <c r="G22" s="307"/>
      <c r="H22" s="307"/>
      <c r="I22" s="307"/>
      <c r="J22" s="307"/>
      <c r="K22" s="307"/>
      <c r="L22" s="307"/>
      <c r="M22" s="307"/>
      <c r="N22" s="307"/>
      <c r="O22" s="307"/>
      <c r="P22" s="307"/>
      <c r="Q22" s="307"/>
      <c r="R22" s="307"/>
      <c r="S22" s="307"/>
      <c r="T22" s="307"/>
      <c r="U22" s="307"/>
      <c r="V22" s="307"/>
      <c r="W22" s="307"/>
      <c r="X22" s="307"/>
      <c r="Y22" s="307"/>
      <c r="Z22" s="307"/>
      <c r="AA22" s="307"/>
      <c r="AB22" s="307"/>
      <c r="AC22" s="307"/>
      <c r="AD22" s="307"/>
      <c r="AE22" s="307"/>
      <c r="AF22" s="307"/>
      <c r="AG22" s="302"/>
      <c r="AH22" s="302"/>
    </row>
    <row r="23" spans="1:34" x14ac:dyDescent="0.25">
      <c r="A23" s="303"/>
      <c r="B23" s="307"/>
      <c r="C23" s="307"/>
      <c r="D23" s="307"/>
      <c r="E23" s="307"/>
      <c r="F23" s="307"/>
      <c r="G23" s="307"/>
      <c r="H23" s="307"/>
      <c r="I23" s="307"/>
      <c r="J23" s="307"/>
      <c r="K23" s="307"/>
      <c r="L23" s="307"/>
      <c r="M23" s="307"/>
      <c r="N23" s="307"/>
      <c r="O23" s="307"/>
      <c r="P23" s="307"/>
      <c r="Q23" s="307"/>
      <c r="R23" s="307"/>
      <c r="S23" s="307"/>
      <c r="T23" s="307"/>
      <c r="U23" s="307"/>
      <c r="V23" s="307"/>
      <c r="W23" s="307"/>
      <c r="X23" s="307"/>
      <c r="Y23" s="307"/>
      <c r="Z23" s="307"/>
      <c r="AA23" s="307"/>
      <c r="AB23" s="307"/>
      <c r="AC23" s="307"/>
      <c r="AD23" s="307"/>
      <c r="AE23" s="307"/>
      <c r="AF23" s="307"/>
      <c r="AG23" s="302"/>
      <c r="AH23" s="302"/>
    </row>
    <row r="24" spans="1:34" x14ac:dyDescent="0.25">
      <c r="A24" s="303"/>
      <c r="B24" s="307"/>
      <c r="C24" s="307"/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7"/>
      <c r="O24" s="307"/>
      <c r="P24" s="307"/>
      <c r="Q24" s="307"/>
      <c r="R24" s="307"/>
      <c r="S24" s="307"/>
      <c r="T24" s="307"/>
      <c r="U24" s="307"/>
      <c r="V24" s="307"/>
      <c r="W24" s="307"/>
      <c r="X24" s="307"/>
      <c r="Y24" s="307"/>
      <c r="Z24" s="307"/>
      <c r="AA24" s="307"/>
      <c r="AB24" s="307"/>
      <c r="AC24" s="307"/>
      <c r="AD24" s="307"/>
      <c r="AE24" s="307"/>
      <c r="AF24" s="307"/>
      <c r="AG24" s="302"/>
      <c r="AH24" s="302"/>
    </row>
    <row r="25" spans="1:34" x14ac:dyDescent="0.25">
      <c r="A25" s="303"/>
      <c r="B25" s="307"/>
      <c r="C25" s="307"/>
      <c r="D25" s="307"/>
      <c r="E25" s="307"/>
      <c r="F25" s="307"/>
      <c r="G25" s="307"/>
      <c r="H25" s="307"/>
      <c r="I25" s="307"/>
      <c r="J25" s="307"/>
      <c r="K25" s="307"/>
      <c r="L25" s="307"/>
      <c r="M25" s="307"/>
      <c r="N25" s="307"/>
      <c r="O25" s="307"/>
      <c r="P25" s="307"/>
      <c r="Q25" s="307"/>
      <c r="R25" s="307"/>
      <c r="S25" s="307"/>
      <c r="T25" s="307"/>
      <c r="U25" s="307"/>
      <c r="V25" s="307"/>
      <c r="W25" s="307"/>
      <c r="X25" s="307"/>
      <c r="Y25" s="307"/>
      <c r="Z25" s="307"/>
      <c r="AA25" s="307"/>
      <c r="AB25" s="307"/>
      <c r="AC25" s="307"/>
      <c r="AD25" s="307"/>
      <c r="AE25" s="307"/>
      <c r="AF25" s="307"/>
      <c r="AG25" s="302"/>
      <c r="AH25" s="302"/>
    </row>
    <row r="26" spans="1:34" x14ac:dyDescent="0.25">
      <c r="A26" s="303"/>
      <c r="B26" s="307"/>
      <c r="C26" s="307"/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07"/>
      <c r="T26" s="307"/>
      <c r="U26" s="307"/>
      <c r="V26" s="307"/>
      <c r="W26" s="307"/>
      <c r="X26" s="307"/>
      <c r="Y26" s="307"/>
      <c r="Z26" s="307"/>
      <c r="AA26" s="307"/>
      <c r="AB26" s="307"/>
      <c r="AC26" s="307"/>
      <c r="AD26" s="307"/>
      <c r="AE26" s="307"/>
      <c r="AF26" s="307"/>
      <c r="AG26" s="302"/>
      <c r="AH26" s="302"/>
    </row>
    <row r="27" spans="1:34" x14ac:dyDescent="0.25">
      <c r="A27" s="303"/>
      <c r="B27" s="307"/>
      <c r="C27" s="307"/>
      <c r="D27" s="307"/>
      <c r="E27" s="307"/>
      <c r="F27" s="307"/>
      <c r="G27" s="307"/>
      <c r="H27" s="307"/>
      <c r="I27" s="307"/>
      <c r="J27" s="307"/>
      <c r="K27" s="307"/>
      <c r="L27" s="307"/>
      <c r="M27" s="307"/>
      <c r="N27" s="307"/>
      <c r="O27" s="307"/>
      <c r="P27" s="307"/>
      <c r="Q27" s="307"/>
      <c r="R27" s="307"/>
      <c r="S27" s="307"/>
      <c r="T27" s="307"/>
      <c r="U27" s="307"/>
      <c r="V27" s="307"/>
      <c r="W27" s="307"/>
      <c r="X27" s="307"/>
      <c r="Y27" s="307"/>
      <c r="Z27" s="307"/>
      <c r="AA27" s="307"/>
      <c r="AB27" s="307"/>
      <c r="AC27" s="307"/>
      <c r="AD27" s="307"/>
      <c r="AE27" s="307"/>
      <c r="AF27" s="307"/>
      <c r="AG27" s="302"/>
      <c r="AH27" s="302"/>
    </row>
    <row r="28" spans="1:34" x14ac:dyDescent="0.25">
      <c r="A28" s="304"/>
      <c r="B28" s="307"/>
      <c r="C28" s="307"/>
      <c r="D28" s="307"/>
      <c r="E28" s="307"/>
      <c r="F28" s="307"/>
      <c r="G28" s="307"/>
      <c r="H28" s="307"/>
      <c r="I28" s="307"/>
      <c r="J28" s="307"/>
      <c r="K28" s="307"/>
      <c r="L28" s="307"/>
      <c r="M28" s="307"/>
      <c r="N28" s="307"/>
      <c r="O28" s="307"/>
      <c r="P28" s="307"/>
      <c r="Q28" s="307"/>
      <c r="R28" s="307"/>
      <c r="S28" s="307"/>
      <c r="T28" s="307"/>
      <c r="U28" s="307"/>
      <c r="V28" s="307"/>
      <c r="W28" s="307"/>
      <c r="X28" s="307"/>
      <c r="Y28" s="307"/>
      <c r="Z28" s="307"/>
      <c r="AA28" s="307"/>
      <c r="AB28" s="307"/>
      <c r="AC28" s="307"/>
      <c r="AD28" s="307"/>
      <c r="AE28" s="307"/>
      <c r="AF28" s="307"/>
      <c r="AG28" s="302"/>
      <c r="AH28" s="302"/>
    </row>
    <row r="29" spans="1:34" x14ac:dyDescent="0.25">
      <c r="A29" s="305"/>
      <c r="B29" s="307"/>
      <c r="C29" s="307"/>
      <c r="D29" s="307"/>
      <c r="E29" s="307"/>
      <c r="F29" s="307"/>
      <c r="G29" s="307"/>
      <c r="H29" s="307"/>
      <c r="I29" s="307"/>
      <c r="J29" s="307"/>
      <c r="K29" s="307"/>
      <c r="L29" s="307"/>
      <c r="M29" s="307"/>
      <c r="N29" s="307"/>
      <c r="O29" s="307"/>
      <c r="P29" s="307"/>
      <c r="Q29" s="307"/>
      <c r="R29" s="307"/>
      <c r="S29" s="307"/>
      <c r="T29" s="307"/>
      <c r="U29" s="307"/>
      <c r="V29" s="307"/>
      <c r="W29" s="307"/>
      <c r="X29" s="307"/>
      <c r="Y29" s="307"/>
      <c r="Z29" s="307"/>
      <c r="AA29" s="307"/>
      <c r="AB29" s="307"/>
      <c r="AC29" s="307"/>
      <c r="AD29" s="307"/>
      <c r="AE29" s="307"/>
      <c r="AF29" s="307"/>
      <c r="AG29" s="302"/>
      <c r="AH29" s="302"/>
    </row>
    <row r="30" spans="1:34" x14ac:dyDescent="0.25">
      <c r="A30" s="305"/>
      <c r="B30" s="307"/>
      <c r="C30" s="307"/>
      <c r="D30" s="307"/>
      <c r="E30" s="307"/>
      <c r="F30" s="307"/>
      <c r="G30" s="307"/>
      <c r="H30" s="307"/>
      <c r="I30" s="307"/>
      <c r="J30" s="307"/>
      <c r="K30" s="307"/>
      <c r="L30" s="307"/>
      <c r="M30" s="307"/>
      <c r="N30" s="307"/>
      <c r="O30" s="307"/>
      <c r="P30" s="307"/>
      <c r="Q30" s="307"/>
      <c r="R30" s="307"/>
      <c r="S30" s="307"/>
      <c r="T30" s="307"/>
      <c r="U30" s="307"/>
      <c r="V30" s="307"/>
      <c r="W30" s="307"/>
      <c r="X30" s="307"/>
      <c r="Y30" s="307"/>
      <c r="Z30" s="307"/>
      <c r="AA30" s="307"/>
      <c r="AB30" s="307"/>
      <c r="AC30" s="307"/>
      <c r="AD30" s="307"/>
      <c r="AE30" s="307"/>
      <c r="AF30" s="307"/>
      <c r="AG30" s="302"/>
      <c r="AH30" s="302"/>
    </row>
    <row r="31" spans="1:34" x14ac:dyDescent="0.25">
      <c r="A31" s="305"/>
      <c r="B31" s="307"/>
      <c r="C31" s="307"/>
      <c r="D31" s="307"/>
      <c r="E31" s="307"/>
      <c r="F31" s="307"/>
      <c r="G31" s="307"/>
      <c r="H31" s="307"/>
      <c r="I31" s="307"/>
      <c r="J31" s="307"/>
      <c r="K31" s="307"/>
      <c r="L31" s="307"/>
      <c r="M31" s="307"/>
      <c r="N31" s="307"/>
      <c r="O31" s="307"/>
      <c r="P31" s="307"/>
      <c r="Q31" s="307"/>
      <c r="R31" s="307"/>
      <c r="S31" s="307"/>
      <c r="T31" s="307"/>
      <c r="U31" s="307"/>
      <c r="V31" s="307"/>
      <c r="W31" s="307"/>
      <c r="X31" s="307"/>
      <c r="Y31" s="307"/>
      <c r="Z31" s="307"/>
      <c r="AA31" s="307"/>
      <c r="AB31" s="307"/>
      <c r="AC31" s="307"/>
      <c r="AD31" s="307"/>
      <c r="AE31" s="307"/>
      <c r="AF31" s="307"/>
      <c r="AG31" s="302"/>
      <c r="AH31" s="302"/>
    </row>
    <row r="32" spans="1:34" x14ac:dyDescent="0.25">
      <c r="A32" s="306"/>
      <c r="B32" s="307"/>
      <c r="C32" s="307"/>
      <c r="D32" s="307"/>
      <c r="E32" s="307"/>
      <c r="F32" s="307"/>
      <c r="G32" s="307"/>
      <c r="H32" s="307"/>
      <c r="I32" s="307"/>
      <c r="J32" s="307"/>
      <c r="K32" s="307"/>
      <c r="L32" s="307"/>
      <c r="M32" s="307"/>
      <c r="N32" s="307"/>
      <c r="O32" s="307"/>
      <c r="P32" s="307"/>
      <c r="Q32" s="307"/>
      <c r="R32" s="307"/>
      <c r="S32" s="307"/>
      <c r="T32" s="307"/>
      <c r="U32" s="307"/>
      <c r="V32" s="307"/>
      <c r="W32" s="307"/>
      <c r="X32" s="307"/>
      <c r="Y32" s="307"/>
      <c r="Z32" s="307"/>
      <c r="AA32" s="307"/>
      <c r="AB32" s="307"/>
      <c r="AC32" s="307"/>
      <c r="AD32" s="307"/>
      <c r="AE32" s="307"/>
      <c r="AF32" s="307"/>
      <c r="AG32" s="302"/>
      <c r="AH32" s="302"/>
    </row>
  </sheetData>
  <customSheetViews>
    <customSheetView guid="{455841C8-72D8-4940-9FE4-DABC0F757235}" state="hidden">
      <selection activeCell="C6" sqref="C6"/>
      <pageMargins left="0.7" right="0.7" top="0.78740157499999996" bottom="0.78740157499999996" header="0.3" footer="0.3"/>
    </customSheetView>
    <customSheetView guid="{94508C67-1406-438E-8BFF-08FCCBE08533}" state="hidden">
      <selection activeCell="C6" sqref="C6"/>
      <pageMargins left="0.7" right="0.7" top="0.78740157499999996" bottom="0.78740157499999996" header="0.3" footer="0.3"/>
    </customSheetView>
  </customSheetViews>
  <mergeCells count="8">
    <mergeCell ref="B1:B4"/>
    <mergeCell ref="C1:C4"/>
    <mergeCell ref="B5:C5"/>
    <mergeCell ref="D2:J2"/>
    <mergeCell ref="AF2:AH2"/>
    <mergeCell ref="Y2:AE2"/>
    <mergeCell ref="R2:X2"/>
    <mergeCell ref="K2:Q2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H17"/>
  <sheetViews>
    <sheetView workbookViewId="0">
      <selection activeCell="C6" sqref="C6"/>
    </sheetView>
  </sheetViews>
  <sheetFormatPr defaultColWidth="11.42578125" defaultRowHeight="15" x14ac:dyDescent="0.25"/>
  <cols>
    <col min="1" max="1" width="17.7109375" bestFit="1" customWidth="1"/>
    <col min="2" max="3" width="5.42578125" bestFit="1" customWidth="1"/>
    <col min="4" max="4" width="3.42578125" bestFit="1" customWidth="1"/>
    <col min="5" max="10" width="3.140625" bestFit="1" customWidth="1"/>
    <col min="11" max="11" width="3.42578125" bestFit="1" customWidth="1"/>
    <col min="12" max="17" width="3.140625" bestFit="1" customWidth="1"/>
    <col min="18" max="18" width="3.42578125" bestFit="1" customWidth="1"/>
    <col min="19" max="24" width="3.140625" bestFit="1" customWidth="1"/>
    <col min="25" max="25" width="3.42578125" bestFit="1" customWidth="1"/>
    <col min="26" max="31" width="3.140625" bestFit="1" customWidth="1"/>
    <col min="32" max="32" width="3.42578125" bestFit="1" customWidth="1"/>
    <col min="33" max="34" width="3.140625" bestFit="1" customWidth="1"/>
  </cols>
  <sheetData>
    <row r="1" spans="1:34" ht="51" x14ac:dyDescent="0.25">
      <c r="A1" s="278" t="s">
        <v>0</v>
      </c>
      <c r="B1" s="447" t="s">
        <v>1</v>
      </c>
      <c r="C1" s="445" t="s">
        <v>2</v>
      </c>
      <c r="D1" s="301">
        <v>44256</v>
      </c>
      <c r="E1" s="301">
        <v>44257</v>
      </c>
      <c r="F1" s="301">
        <v>44258</v>
      </c>
      <c r="G1" s="301">
        <v>44259</v>
      </c>
      <c r="H1" s="301">
        <v>44260</v>
      </c>
      <c r="I1" s="301">
        <v>44261</v>
      </c>
      <c r="J1" s="301">
        <v>44262</v>
      </c>
      <c r="K1" s="301">
        <v>44263</v>
      </c>
      <c r="L1" s="301">
        <v>44264</v>
      </c>
      <c r="M1" s="301">
        <v>44265</v>
      </c>
      <c r="N1" s="301">
        <v>44266</v>
      </c>
      <c r="O1" s="301">
        <v>44267</v>
      </c>
      <c r="P1" s="301">
        <v>44268</v>
      </c>
      <c r="Q1" s="301">
        <v>44269</v>
      </c>
      <c r="R1" s="301">
        <v>44270</v>
      </c>
      <c r="S1" s="301">
        <v>44271</v>
      </c>
      <c r="T1" s="301">
        <v>44272</v>
      </c>
      <c r="U1" s="301">
        <v>44273</v>
      </c>
      <c r="V1" s="301">
        <v>44274</v>
      </c>
      <c r="W1" s="301">
        <v>44275</v>
      </c>
      <c r="X1" s="301">
        <v>44276</v>
      </c>
      <c r="Y1" s="301">
        <v>44277</v>
      </c>
      <c r="Z1" s="301">
        <v>44278</v>
      </c>
      <c r="AA1" s="301">
        <v>44279</v>
      </c>
      <c r="AB1" s="301">
        <v>44280</v>
      </c>
      <c r="AC1" s="301">
        <v>44281</v>
      </c>
      <c r="AD1" s="301">
        <v>44282</v>
      </c>
      <c r="AE1" s="301">
        <v>44283</v>
      </c>
      <c r="AF1" s="301">
        <v>44284</v>
      </c>
      <c r="AG1" s="301">
        <v>44285</v>
      </c>
      <c r="AH1" s="301">
        <v>44286</v>
      </c>
    </row>
    <row r="2" spans="1:34" ht="15.75" thickBot="1" x14ac:dyDescent="0.3">
      <c r="A2" s="281"/>
      <c r="B2" s="448"/>
      <c r="C2" s="446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F2" s="279"/>
      <c r="AG2" s="279"/>
      <c r="AH2" s="280"/>
    </row>
    <row r="3" spans="1:34" ht="15.75" thickBot="1" x14ac:dyDescent="0.3">
      <c r="A3" s="281"/>
      <c r="B3" s="448"/>
      <c r="C3" s="446"/>
      <c r="D3" s="442" t="s">
        <v>3</v>
      </c>
      <c r="E3" s="443"/>
      <c r="F3" s="443"/>
      <c r="G3" s="443"/>
      <c r="H3" s="443"/>
      <c r="I3" s="443"/>
      <c r="J3" s="444"/>
      <c r="K3" s="443" t="s">
        <v>4</v>
      </c>
      <c r="L3" s="443"/>
      <c r="M3" s="443"/>
      <c r="N3" s="443"/>
      <c r="O3" s="443"/>
      <c r="P3" s="443"/>
      <c r="Q3" s="444"/>
      <c r="R3" s="442" t="s">
        <v>5</v>
      </c>
      <c r="S3" s="443"/>
      <c r="T3" s="443"/>
      <c r="U3" s="443"/>
      <c r="V3" s="443"/>
      <c r="W3" s="443"/>
      <c r="X3" s="444"/>
      <c r="Y3" s="442" t="s">
        <v>6</v>
      </c>
      <c r="Z3" s="443"/>
      <c r="AA3" s="443"/>
      <c r="AB3" s="443"/>
      <c r="AC3" s="443"/>
      <c r="AD3" s="443"/>
      <c r="AE3" s="444"/>
      <c r="AF3" s="442" t="s">
        <v>7</v>
      </c>
      <c r="AG3" s="443"/>
      <c r="AH3" s="444"/>
    </row>
    <row r="4" spans="1:34" x14ac:dyDescent="0.25">
      <c r="A4" s="281"/>
      <c r="B4" s="448"/>
      <c r="C4" s="446"/>
      <c r="D4" s="298" t="s">
        <v>13</v>
      </c>
      <c r="E4" s="298" t="s">
        <v>14</v>
      </c>
      <c r="F4" s="298" t="s">
        <v>8</v>
      </c>
      <c r="G4" s="298" t="s">
        <v>9</v>
      </c>
      <c r="H4" s="298" t="s">
        <v>10</v>
      </c>
      <c r="I4" s="298" t="s">
        <v>11</v>
      </c>
      <c r="J4" s="298" t="s">
        <v>12</v>
      </c>
      <c r="K4" s="298" t="s">
        <v>13</v>
      </c>
      <c r="L4" s="298" t="s">
        <v>14</v>
      </c>
      <c r="M4" s="298" t="s">
        <v>8</v>
      </c>
      <c r="N4" s="298" t="s">
        <v>9</v>
      </c>
      <c r="O4" s="298" t="s">
        <v>10</v>
      </c>
      <c r="P4" s="298" t="s">
        <v>11</v>
      </c>
      <c r="Q4" s="298" t="s">
        <v>12</v>
      </c>
      <c r="R4" s="298" t="s">
        <v>13</v>
      </c>
      <c r="S4" s="298" t="s">
        <v>14</v>
      </c>
      <c r="T4" s="298" t="s">
        <v>8</v>
      </c>
      <c r="U4" s="298" t="s">
        <v>9</v>
      </c>
      <c r="V4" s="298" t="s">
        <v>10</v>
      </c>
      <c r="W4" s="298" t="s">
        <v>11</v>
      </c>
      <c r="X4" s="298" t="s">
        <v>12</v>
      </c>
      <c r="Y4" s="298" t="s">
        <v>13</v>
      </c>
      <c r="Z4" s="298" t="s">
        <v>14</v>
      </c>
      <c r="AA4" s="298" t="s">
        <v>8</v>
      </c>
      <c r="AB4" s="298" t="s">
        <v>9</v>
      </c>
      <c r="AC4" s="298" t="s">
        <v>10</v>
      </c>
      <c r="AD4" s="298" t="s">
        <v>11</v>
      </c>
      <c r="AE4" s="298" t="s">
        <v>12</v>
      </c>
      <c r="AF4" s="298" t="s">
        <v>13</v>
      </c>
      <c r="AG4" s="298" t="s">
        <v>14</v>
      </c>
      <c r="AH4" s="298" t="s">
        <v>8</v>
      </c>
    </row>
    <row r="5" spans="1:34" x14ac:dyDescent="0.25">
      <c r="A5" s="297"/>
      <c r="B5" s="449" t="s">
        <v>15</v>
      </c>
      <c r="C5" s="450"/>
      <c r="D5" s="299">
        <v>0</v>
      </c>
      <c r="E5" s="299">
        <v>0</v>
      </c>
      <c r="F5" s="299">
        <v>0</v>
      </c>
      <c r="G5" s="299">
        <v>0</v>
      </c>
      <c r="H5" s="299">
        <v>0</v>
      </c>
      <c r="I5" s="299">
        <v>0</v>
      </c>
      <c r="J5" s="299">
        <v>0</v>
      </c>
      <c r="K5" s="299">
        <v>0</v>
      </c>
      <c r="L5" s="299">
        <v>0</v>
      </c>
      <c r="M5" s="299">
        <v>0</v>
      </c>
      <c r="N5" s="299">
        <v>0</v>
      </c>
      <c r="O5" s="299">
        <v>0</v>
      </c>
      <c r="P5" s="299">
        <v>0</v>
      </c>
      <c r="Q5" s="299">
        <v>0</v>
      </c>
      <c r="R5" s="299">
        <v>0</v>
      </c>
      <c r="S5" s="299">
        <v>0</v>
      </c>
      <c r="T5" s="299">
        <v>0</v>
      </c>
      <c r="U5" s="299">
        <v>0</v>
      </c>
      <c r="V5" s="299">
        <v>0</v>
      </c>
      <c r="W5" s="299">
        <v>0</v>
      </c>
      <c r="X5" s="299">
        <v>0</v>
      </c>
      <c r="Y5" s="299">
        <v>0</v>
      </c>
      <c r="Z5" s="299">
        <v>0</v>
      </c>
      <c r="AA5" s="299">
        <v>0</v>
      </c>
      <c r="AB5" s="299">
        <v>0</v>
      </c>
      <c r="AC5" s="299">
        <v>0</v>
      </c>
      <c r="AD5" s="299">
        <v>0</v>
      </c>
      <c r="AE5" s="299">
        <v>0</v>
      </c>
      <c r="AF5" s="299">
        <v>0</v>
      </c>
      <c r="AG5" s="299">
        <v>0</v>
      </c>
      <c r="AH5" s="300">
        <v>0</v>
      </c>
    </row>
    <row r="6" spans="1:34" x14ac:dyDescent="0.25">
      <c r="A6" s="282" t="s">
        <v>16</v>
      </c>
      <c r="B6" s="285">
        <f>COUNTIF(D6:AH6,"u")</f>
        <v>0</v>
      </c>
      <c r="C6" s="285">
        <f>COUNTIF(D6:AH6,"k")</f>
        <v>0</v>
      </c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286"/>
      <c r="O6" s="286"/>
      <c r="P6" s="286"/>
      <c r="Q6" s="286"/>
      <c r="R6" s="286"/>
      <c r="S6" s="286"/>
      <c r="T6" s="286"/>
      <c r="U6" s="286"/>
      <c r="V6" s="286"/>
      <c r="W6" s="286"/>
      <c r="X6" s="286"/>
      <c r="Y6" s="286"/>
      <c r="Z6" s="286"/>
      <c r="AA6" s="286"/>
      <c r="AB6" s="286"/>
      <c r="AC6" s="286"/>
      <c r="AD6" s="286"/>
      <c r="AE6" s="286"/>
      <c r="AF6" s="286"/>
      <c r="AG6" s="286"/>
      <c r="AH6" s="287"/>
    </row>
    <row r="7" spans="1:34" x14ac:dyDescent="0.25">
      <c r="A7" s="282" t="s">
        <v>17</v>
      </c>
      <c r="B7" s="410">
        <f t="shared" ref="B7:B17" si="0">COUNTIF(D7:AH7,"u")</f>
        <v>0</v>
      </c>
      <c r="C7" s="410">
        <f t="shared" ref="C7:C17" si="1">COUNTIF(D7:AH7,"k")</f>
        <v>0</v>
      </c>
      <c r="D7" s="288"/>
      <c r="E7" s="288"/>
      <c r="F7" s="288"/>
      <c r="G7" s="288"/>
      <c r="H7" s="288"/>
      <c r="I7" s="288"/>
      <c r="J7" s="288"/>
      <c r="K7" s="288"/>
      <c r="L7" s="288"/>
      <c r="M7" s="288"/>
      <c r="N7" s="288"/>
      <c r="O7" s="288"/>
      <c r="P7" s="288"/>
      <c r="Q7" s="288"/>
      <c r="R7" s="288"/>
      <c r="S7" s="288"/>
      <c r="T7" s="288"/>
      <c r="U7" s="288"/>
      <c r="V7" s="288"/>
      <c r="W7" s="288"/>
      <c r="X7" s="288"/>
      <c r="Y7" s="288"/>
      <c r="Z7" s="288"/>
      <c r="AA7" s="288"/>
      <c r="AB7" s="288"/>
      <c r="AC7" s="288"/>
      <c r="AD7" s="288"/>
      <c r="AE7" s="288"/>
      <c r="AF7" s="288"/>
      <c r="AG7" s="288"/>
      <c r="AH7" s="289"/>
    </row>
    <row r="8" spans="1:34" x14ac:dyDescent="0.25">
      <c r="A8" s="282" t="s">
        <v>18</v>
      </c>
      <c r="B8" s="410">
        <f t="shared" si="0"/>
        <v>0</v>
      </c>
      <c r="C8" s="410">
        <f t="shared" si="1"/>
        <v>0</v>
      </c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5"/>
      <c r="Z8" s="295"/>
      <c r="AA8" s="295"/>
      <c r="AB8" s="295"/>
      <c r="AC8" s="295"/>
      <c r="AD8" s="295"/>
      <c r="AE8" s="295"/>
      <c r="AF8" s="295"/>
      <c r="AG8" s="295"/>
      <c r="AH8" s="296"/>
    </row>
    <row r="9" spans="1:34" x14ac:dyDescent="0.25">
      <c r="A9" s="282" t="s">
        <v>19</v>
      </c>
      <c r="B9" s="410">
        <f t="shared" si="0"/>
        <v>0</v>
      </c>
      <c r="C9" s="410">
        <f t="shared" si="1"/>
        <v>0</v>
      </c>
      <c r="D9" s="292"/>
      <c r="E9" s="292"/>
      <c r="F9" s="292"/>
      <c r="G9" s="292"/>
      <c r="H9" s="292"/>
      <c r="I9" s="292"/>
      <c r="J9" s="292"/>
      <c r="K9" s="292"/>
      <c r="L9" s="292"/>
      <c r="M9" s="292"/>
      <c r="N9" s="292"/>
      <c r="O9" s="292"/>
      <c r="P9" s="292"/>
      <c r="Q9" s="292"/>
      <c r="R9" s="292"/>
      <c r="S9" s="292"/>
      <c r="T9" s="292"/>
      <c r="U9" s="292"/>
      <c r="V9" s="292"/>
      <c r="W9" s="292"/>
      <c r="X9" s="292"/>
      <c r="Y9" s="292"/>
      <c r="Z9" s="292"/>
      <c r="AA9" s="292"/>
      <c r="AB9" s="292"/>
      <c r="AC9" s="292"/>
      <c r="AD9" s="292"/>
      <c r="AE9" s="292"/>
      <c r="AF9" s="292"/>
      <c r="AG9" s="292"/>
      <c r="AH9" s="293"/>
    </row>
    <row r="10" spans="1:34" x14ac:dyDescent="0.25">
      <c r="A10" s="283"/>
      <c r="B10" s="410">
        <f t="shared" si="0"/>
        <v>0</v>
      </c>
      <c r="C10" s="410">
        <f t="shared" si="1"/>
        <v>0</v>
      </c>
      <c r="D10" s="288"/>
      <c r="E10" s="288"/>
      <c r="F10" s="288"/>
      <c r="G10" s="288"/>
      <c r="H10" s="288"/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288"/>
      <c r="V10" s="288"/>
      <c r="W10" s="288"/>
      <c r="X10" s="288"/>
      <c r="Y10" s="288"/>
      <c r="Z10" s="288"/>
      <c r="AA10" s="288"/>
      <c r="AB10" s="288"/>
      <c r="AC10" s="288"/>
      <c r="AD10" s="288"/>
      <c r="AE10" s="288"/>
      <c r="AF10" s="288"/>
      <c r="AG10" s="288"/>
      <c r="AH10" s="289"/>
    </row>
    <row r="11" spans="1:34" x14ac:dyDescent="0.25">
      <c r="A11" s="294"/>
      <c r="B11" s="410">
        <f t="shared" si="0"/>
        <v>0</v>
      </c>
      <c r="C11" s="410">
        <f t="shared" si="1"/>
        <v>0</v>
      </c>
      <c r="D11" s="295"/>
      <c r="E11" s="295"/>
      <c r="F11" s="295"/>
      <c r="G11" s="295"/>
      <c r="H11" s="295"/>
      <c r="I11" s="295"/>
      <c r="J11" s="295"/>
      <c r="K11" s="295"/>
      <c r="L11" s="295"/>
      <c r="M11" s="295"/>
      <c r="N11" s="295"/>
      <c r="O11" s="295"/>
      <c r="P11" s="295"/>
      <c r="Q11" s="295"/>
      <c r="R11" s="295"/>
      <c r="S11" s="295"/>
      <c r="T11" s="295"/>
      <c r="U11" s="295"/>
      <c r="V11" s="295"/>
      <c r="W11" s="295"/>
      <c r="X11" s="295"/>
      <c r="Y11" s="295"/>
      <c r="Z11" s="295"/>
      <c r="AA11" s="295"/>
      <c r="AB11" s="295"/>
      <c r="AC11" s="295"/>
      <c r="AD11" s="295"/>
      <c r="AE11" s="295"/>
      <c r="AF11" s="295"/>
      <c r="AG11" s="295"/>
      <c r="AH11" s="296"/>
    </row>
    <row r="12" spans="1:34" x14ac:dyDescent="0.25">
      <c r="A12" s="283"/>
      <c r="B12" s="410">
        <f t="shared" si="0"/>
        <v>0</v>
      </c>
      <c r="C12" s="410">
        <f t="shared" si="1"/>
        <v>0</v>
      </c>
      <c r="D12" s="288"/>
      <c r="E12" s="288"/>
      <c r="F12" s="288"/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288"/>
      <c r="V12" s="288"/>
      <c r="W12" s="288"/>
      <c r="X12" s="288"/>
      <c r="Y12" s="288"/>
      <c r="Z12" s="288"/>
      <c r="AA12" s="288"/>
      <c r="AB12" s="288"/>
      <c r="AC12" s="288"/>
      <c r="AD12" s="288"/>
      <c r="AE12" s="288"/>
      <c r="AF12" s="288"/>
      <c r="AG12" s="288"/>
      <c r="AH12" s="289"/>
    </row>
    <row r="13" spans="1:34" x14ac:dyDescent="0.25">
      <c r="A13" s="283"/>
      <c r="B13" s="410">
        <f t="shared" si="0"/>
        <v>0</v>
      </c>
      <c r="C13" s="410">
        <f t="shared" si="1"/>
        <v>0</v>
      </c>
      <c r="D13" s="288"/>
      <c r="E13" s="288"/>
      <c r="F13" s="288"/>
      <c r="G13" s="288"/>
      <c r="H13" s="288"/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288"/>
      <c r="V13" s="288"/>
      <c r="W13" s="288"/>
      <c r="X13" s="288"/>
      <c r="Y13" s="288"/>
      <c r="Z13" s="288"/>
      <c r="AA13" s="288"/>
      <c r="AB13" s="288"/>
      <c r="AC13" s="288"/>
      <c r="AD13" s="288"/>
      <c r="AE13" s="288"/>
      <c r="AF13" s="288"/>
      <c r="AG13" s="288"/>
      <c r="AH13" s="289"/>
    </row>
    <row r="14" spans="1:34" x14ac:dyDescent="0.25">
      <c r="A14" s="294"/>
      <c r="B14" s="410">
        <f t="shared" si="0"/>
        <v>0</v>
      </c>
      <c r="C14" s="410">
        <f t="shared" si="1"/>
        <v>0</v>
      </c>
      <c r="D14" s="295"/>
      <c r="E14" s="295"/>
      <c r="F14" s="295"/>
      <c r="G14" s="295"/>
      <c r="H14" s="295"/>
      <c r="I14" s="295"/>
      <c r="J14" s="295"/>
      <c r="K14" s="295"/>
      <c r="L14" s="295"/>
      <c r="M14" s="295"/>
      <c r="N14" s="295"/>
      <c r="O14" s="295"/>
      <c r="P14" s="295"/>
      <c r="Q14" s="295"/>
      <c r="R14" s="295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295"/>
      <c r="AE14" s="295"/>
      <c r="AF14" s="295"/>
      <c r="AG14" s="295"/>
      <c r="AH14" s="296"/>
    </row>
    <row r="15" spans="1:34" x14ac:dyDescent="0.25">
      <c r="A15" s="283"/>
      <c r="B15" s="410">
        <f t="shared" si="0"/>
        <v>0</v>
      </c>
      <c r="C15" s="410">
        <f t="shared" si="1"/>
        <v>0</v>
      </c>
      <c r="D15" s="288"/>
      <c r="E15" s="288"/>
      <c r="F15" s="288"/>
      <c r="G15" s="288"/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288"/>
      <c r="V15" s="288"/>
      <c r="W15" s="288"/>
      <c r="X15" s="288"/>
      <c r="Y15" s="288"/>
      <c r="Z15" s="288"/>
      <c r="AA15" s="288"/>
      <c r="AB15" s="288"/>
      <c r="AC15" s="288"/>
      <c r="AD15" s="288"/>
      <c r="AE15" s="288"/>
      <c r="AF15" s="288"/>
      <c r="AG15" s="288"/>
      <c r="AH15" s="289"/>
    </row>
    <row r="16" spans="1:34" x14ac:dyDescent="0.25">
      <c r="A16" s="283"/>
      <c r="B16" s="410">
        <f t="shared" si="0"/>
        <v>0</v>
      </c>
      <c r="C16" s="410">
        <f t="shared" si="1"/>
        <v>0</v>
      </c>
      <c r="D16" s="288"/>
      <c r="E16" s="288"/>
      <c r="F16" s="288"/>
      <c r="G16" s="288"/>
      <c r="H16" s="288"/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288"/>
      <c r="V16" s="288"/>
      <c r="W16" s="288"/>
      <c r="X16" s="288"/>
      <c r="Y16" s="288"/>
      <c r="Z16" s="288"/>
      <c r="AA16" s="288"/>
      <c r="AB16" s="288"/>
      <c r="AC16" s="288"/>
      <c r="AD16" s="288"/>
      <c r="AE16" s="288"/>
      <c r="AF16" s="288"/>
      <c r="AG16" s="288"/>
      <c r="AH16" s="289"/>
    </row>
    <row r="17" spans="1:34" x14ac:dyDescent="0.25">
      <c r="A17" s="284"/>
      <c r="B17" s="410">
        <f t="shared" si="0"/>
        <v>0</v>
      </c>
      <c r="C17" s="410">
        <f t="shared" si="1"/>
        <v>0</v>
      </c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90"/>
      <c r="AB17" s="290"/>
      <c r="AC17" s="290"/>
      <c r="AD17" s="290"/>
      <c r="AE17" s="290"/>
      <c r="AF17" s="290"/>
      <c r="AG17" s="290"/>
      <c r="AH17" s="291"/>
    </row>
  </sheetData>
  <customSheetViews>
    <customSheetView guid="{455841C8-72D8-4940-9FE4-DABC0F757235}" state="hidden">
      <selection activeCell="C6" sqref="C6"/>
      <pageMargins left="0.7" right="0.7" top="0.78740157499999996" bottom="0.78740157499999996" header="0.3" footer="0.3"/>
    </customSheetView>
    <customSheetView guid="{94508C67-1406-438E-8BFF-08FCCBE08533}" state="hidden">
      <selection activeCell="C6" sqref="C6"/>
      <pageMargins left="0.7" right="0.7" top="0.78740157499999996" bottom="0.78740157499999996" header="0.3" footer="0.3"/>
    </customSheetView>
  </customSheetViews>
  <mergeCells count="8">
    <mergeCell ref="AF3:AH3"/>
    <mergeCell ref="B1:B4"/>
    <mergeCell ref="C1:C4"/>
    <mergeCell ref="B5:C5"/>
    <mergeCell ref="D3:J3"/>
    <mergeCell ref="K3:Q3"/>
    <mergeCell ref="R3:X3"/>
    <mergeCell ref="Y3:AE3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H32"/>
  <sheetViews>
    <sheetView workbookViewId="0">
      <selection activeCell="C6" sqref="C6"/>
    </sheetView>
  </sheetViews>
  <sheetFormatPr defaultColWidth="11.42578125" defaultRowHeight="15" x14ac:dyDescent="0.25"/>
  <cols>
    <col min="1" max="1" width="17.7109375" bestFit="1" customWidth="1"/>
    <col min="2" max="3" width="5.42578125" bestFit="1" customWidth="1"/>
    <col min="4" max="4" width="3.5703125" bestFit="1" customWidth="1"/>
    <col min="5" max="6" width="3.140625" bestFit="1" customWidth="1"/>
    <col min="7" max="7" width="3.42578125" bestFit="1" customWidth="1"/>
    <col min="8" max="8" width="3.85546875" bestFit="1" customWidth="1"/>
    <col min="9" max="10" width="3.140625" bestFit="1" customWidth="1"/>
    <col min="11" max="11" width="3.5703125" bestFit="1" customWidth="1"/>
    <col min="12" max="13" width="3.140625" bestFit="1" customWidth="1"/>
    <col min="14" max="14" width="3.42578125" bestFit="1" customWidth="1"/>
    <col min="15" max="15" width="3.85546875" bestFit="1" customWidth="1"/>
    <col min="16" max="17" width="3.140625" bestFit="1" customWidth="1"/>
    <col min="18" max="18" width="3.5703125" bestFit="1" customWidth="1"/>
    <col min="19" max="20" width="3.140625" bestFit="1" customWidth="1"/>
    <col min="21" max="21" width="3.42578125" bestFit="1" customWidth="1"/>
    <col min="22" max="22" width="3.85546875" bestFit="1" customWidth="1"/>
    <col min="23" max="24" width="3.140625" bestFit="1" customWidth="1"/>
    <col min="25" max="25" width="3.5703125" bestFit="1" customWidth="1"/>
    <col min="26" max="27" width="3.140625" bestFit="1" customWidth="1"/>
    <col min="28" max="28" width="3.42578125" bestFit="1" customWidth="1"/>
    <col min="29" max="29" width="3.85546875" bestFit="1" customWidth="1"/>
    <col min="30" max="31" width="3.140625" bestFit="1" customWidth="1"/>
    <col min="32" max="32" width="3.5703125" bestFit="1" customWidth="1"/>
    <col min="33" max="33" width="3.140625" bestFit="1" customWidth="1"/>
  </cols>
  <sheetData>
    <row r="1" spans="1:34" ht="44.25" x14ac:dyDescent="0.25">
      <c r="A1" s="252" t="s">
        <v>0</v>
      </c>
      <c r="B1" s="447" t="s">
        <v>1</v>
      </c>
      <c r="C1" s="445" t="s">
        <v>2</v>
      </c>
      <c r="D1" s="276">
        <v>44287</v>
      </c>
      <c r="E1" s="276">
        <v>44288</v>
      </c>
      <c r="F1" s="276">
        <v>44289</v>
      </c>
      <c r="G1" s="276">
        <v>44290</v>
      </c>
      <c r="H1" s="276">
        <v>44291</v>
      </c>
      <c r="I1" s="276">
        <v>44292</v>
      </c>
      <c r="J1" s="276">
        <v>44293</v>
      </c>
      <c r="K1" s="276">
        <v>44294</v>
      </c>
      <c r="L1" s="276">
        <v>44295</v>
      </c>
      <c r="M1" s="276">
        <v>44296</v>
      </c>
      <c r="N1" s="276">
        <v>44297</v>
      </c>
      <c r="O1" s="276">
        <v>44298</v>
      </c>
      <c r="P1" s="276">
        <v>44299</v>
      </c>
      <c r="Q1" s="276">
        <v>44300</v>
      </c>
      <c r="R1" s="276">
        <v>44301</v>
      </c>
      <c r="S1" s="276">
        <v>44302</v>
      </c>
      <c r="T1" s="276">
        <v>44303</v>
      </c>
      <c r="U1" s="276">
        <v>44304</v>
      </c>
      <c r="V1" s="276">
        <v>44305</v>
      </c>
      <c r="W1" s="276">
        <v>44306</v>
      </c>
      <c r="X1" s="276">
        <v>44307</v>
      </c>
      <c r="Y1" s="276">
        <v>44308</v>
      </c>
      <c r="Z1" s="276">
        <v>44309</v>
      </c>
      <c r="AA1" s="276">
        <v>44310</v>
      </c>
      <c r="AB1" s="276">
        <v>44311</v>
      </c>
      <c r="AC1" s="276">
        <v>44312</v>
      </c>
      <c r="AD1" s="276">
        <v>44313</v>
      </c>
      <c r="AE1" s="276">
        <v>44314</v>
      </c>
      <c r="AF1" s="276">
        <v>44315</v>
      </c>
      <c r="AG1" s="276">
        <v>44316</v>
      </c>
      <c r="AH1" s="277"/>
    </row>
    <row r="2" spans="1:34" ht="15.75" thickBot="1" x14ac:dyDescent="0.3">
      <c r="A2" s="255"/>
      <c r="B2" s="448"/>
      <c r="C2" s="446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3"/>
      <c r="AF2" s="253"/>
      <c r="AG2" s="253"/>
      <c r="AH2" s="254"/>
    </row>
    <row r="3" spans="1:34" ht="15.75" thickBot="1" x14ac:dyDescent="0.3">
      <c r="A3" s="255"/>
      <c r="B3" s="448"/>
      <c r="C3" s="446"/>
      <c r="D3" s="442" t="s">
        <v>3</v>
      </c>
      <c r="E3" s="443"/>
      <c r="F3" s="443"/>
      <c r="G3" s="443"/>
      <c r="H3" s="443"/>
      <c r="I3" s="443"/>
      <c r="J3" s="444"/>
      <c r="K3" s="443" t="s">
        <v>4</v>
      </c>
      <c r="L3" s="443"/>
      <c r="M3" s="443"/>
      <c r="N3" s="443"/>
      <c r="O3" s="443"/>
      <c r="P3" s="443"/>
      <c r="Q3" s="444"/>
      <c r="R3" s="442" t="s">
        <v>5</v>
      </c>
      <c r="S3" s="443"/>
      <c r="T3" s="443"/>
      <c r="U3" s="443"/>
      <c r="V3" s="443"/>
      <c r="W3" s="443"/>
      <c r="X3" s="444"/>
      <c r="Y3" s="442" t="s">
        <v>6</v>
      </c>
      <c r="Z3" s="443"/>
      <c r="AA3" s="443"/>
      <c r="AB3" s="443"/>
      <c r="AC3" s="443"/>
      <c r="AD3" s="443"/>
      <c r="AE3" s="444"/>
      <c r="AF3" s="442" t="s">
        <v>7</v>
      </c>
      <c r="AG3" s="443"/>
      <c r="AH3" s="444"/>
    </row>
    <row r="4" spans="1:34" x14ac:dyDescent="0.25">
      <c r="A4" s="255"/>
      <c r="B4" s="448"/>
      <c r="C4" s="446"/>
      <c r="D4" s="272" t="s">
        <v>21</v>
      </c>
      <c r="E4" s="272" t="s">
        <v>10</v>
      </c>
      <c r="F4" s="272" t="s">
        <v>22</v>
      </c>
      <c r="G4" s="272" t="s">
        <v>23</v>
      </c>
      <c r="H4" s="272" t="s">
        <v>24</v>
      </c>
      <c r="I4" s="272" t="s">
        <v>25</v>
      </c>
      <c r="J4" s="272" t="s">
        <v>26</v>
      </c>
      <c r="K4" s="272" t="s">
        <v>21</v>
      </c>
      <c r="L4" s="272" t="s">
        <v>27</v>
      </c>
      <c r="M4" s="272" t="s">
        <v>22</v>
      </c>
      <c r="N4" s="272" t="s">
        <v>23</v>
      </c>
      <c r="O4" s="272" t="s">
        <v>24</v>
      </c>
      <c r="P4" s="272" t="s">
        <v>25</v>
      </c>
      <c r="Q4" s="272" t="s">
        <v>26</v>
      </c>
      <c r="R4" s="272" t="s">
        <v>21</v>
      </c>
      <c r="S4" s="272" t="s">
        <v>27</v>
      </c>
      <c r="T4" s="272" t="s">
        <v>22</v>
      </c>
      <c r="U4" s="272" t="s">
        <v>23</v>
      </c>
      <c r="V4" s="272" t="s">
        <v>24</v>
      </c>
      <c r="W4" s="272" t="s">
        <v>25</v>
      </c>
      <c r="X4" s="272" t="s">
        <v>26</v>
      </c>
      <c r="Y4" s="272" t="s">
        <v>21</v>
      </c>
      <c r="Z4" s="272" t="s">
        <v>27</v>
      </c>
      <c r="AA4" s="272" t="s">
        <v>22</v>
      </c>
      <c r="AB4" s="272" t="s">
        <v>23</v>
      </c>
      <c r="AC4" s="272" t="s">
        <v>24</v>
      </c>
      <c r="AD4" s="272" t="s">
        <v>25</v>
      </c>
      <c r="AE4" s="272" t="s">
        <v>26</v>
      </c>
      <c r="AF4" s="272" t="s">
        <v>21</v>
      </c>
      <c r="AG4" s="272" t="s">
        <v>27</v>
      </c>
      <c r="AH4" s="273"/>
    </row>
    <row r="5" spans="1:34" x14ac:dyDescent="0.25">
      <c r="A5" s="271"/>
      <c r="B5" s="449" t="s">
        <v>15</v>
      </c>
      <c r="C5" s="450"/>
      <c r="D5" s="274">
        <v>0</v>
      </c>
      <c r="E5" s="274">
        <v>0</v>
      </c>
      <c r="F5" s="274">
        <v>0</v>
      </c>
      <c r="G5" s="274">
        <v>0</v>
      </c>
      <c r="H5" s="274">
        <v>0</v>
      </c>
      <c r="I5" s="274">
        <v>0</v>
      </c>
      <c r="J5" s="274">
        <v>0</v>
      </c>
      <c r="K5" s="274">
        <v>0</v>
      </c>
      <c r="L5" s="274">
        <v>0</v>
      </c>
      <c r="M5" s="274">
        <v>0</v>
      </c>
      <c r="N5" s="274">
        <v>0</v>
      </c>
      <c r="O5" s="274">
        <v>0</v>
      </c>
      <c r="P5" s="274">
        <v>0</v>
      </c>
      <c r="Q5" s="274">
        <v>0</v>
      </c>
      <c r="R5" s="274">
        <v>0</v>
      </c>
      <c r="S5" s="274">
        <v>0</v>
      </c>
      <c r="T5" s="274">
        <v>0</v>
      </c>
      <c r="U5" s="274">
        <v>0</v>
      </c>
      <c r="V5" s="274">
        <v>0</v>
      </c>
      <c r="W5" s="274">
        <v>0</v>
      </c>
      <c r="X5" s="274">
        <v>0</v>
      </c>
      <c r="Y5" s="274">
        <v>0</v>
      </c>
      <c r="Z5" s="274">
        <v>0</v>
      </c>
      <c r="AA5" s="274">
        <v>0</v>
      </c>
      <c r="AB5" s="274">
        <v>0</v>
      </c>
      <c r="AC5" s="274">
        <v>0</v>
      </c>
      <c r="AD5" s="274">
        <v>0</v>
      </c>
      <c r="AE5" s="274">
        <v>0</v>
      </c>
      <c r="AF5" s="274">
        <v>0</v>
      </c>
      <c r="AG5" s="274">
        <v>0</v>
      </c>
      <c r="AH5" s="275"/>
    </row>
    <row r="6" spans="1:34" x14ac:dyDescent="0.25">
      <c r="A6" s="256" t="s">
        <v>16</v>
      </c>
      <c r="B6" s="259">
        <f>COUNTIF(D6:AH6,"u")</f>
        <v>0</v>
      </c>
      <c r="C6" s="259">
        <f>COUNTIF(D6:AH6,"k")</f>
        <v>0</v>
      </c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260"/>
      <c r="T6" s="260"/>
      <c r="U6" s="260"/>
      <c r="V6" s="260"/>
      <c r="W6" s="260"/>
      <c r="X6" s="260"/>
      <c r="Y6" s="260"/>
      <c r="Z6" s="260"/>
      <c r="AA6" s="260"/>
      <c r="AB6" s="260"/>
      <c r="AC6" s="260"/>
      <c r="AD6" s="260"/>
      <c r="AE6" s="260"/>
      <c r="AF6" s="260"/>
      <c r="AG6" s="260"/>
      <c r="AH6" s="261"/>
    </row>
    <row r="7" spans="1:34" x14ac:dyDescent="0.25">
      <c r="A7" s="256" t="s">
        <v>17</v>
      </c>
      <c r="B7" s="410">
        <f t="shared" ref="B7:B17" si="0">COUNTIF(D7:AH7,"u")</f>
        <v>0</v>
      </c>
      <c r="C7" s="410">
        <f t="shared" ref="C7:C17" si="1">COUNTIF(D7:AH7,"k")</f>
        <v>0</v>
      </c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262"/>
      <c r="U7" s="262"/>
      <c r="V7" s="262"/>
      <c r="W7" s="262"/>
      <c r="X7" s="262"/>
      <c r="Y7" s="262"/>
      <c r="Z7" s="262"/>
      <c r="AA7" s="262"/>
      <c r="AB7" s="262"/>
      <c r="AC7" s="262"/>
      <c r="AD7" s="262"/>
      <c r="AE7" s="262"/>
      <c r="AF7" s="262"/>
      <c r="AG7" s="262"/>
      <c r="AH7" s="263"/>
    </row>
    <row r="8" spans="1:34" x14ac:dyDescent="0.25">
      <c r="A8" s="256" t="s">
        <v>18</v>
      </c>
      <c r="B8" s="410">
        <f t="shared" si="0"/>
        <v>0</v>
      </c>
      <c r="C8" s="410">
        <f t="shared" si="1"/>
        <v>0</v>
      </c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  <c r="S8" s="269"/>
      <c r="T8" s="269"/>
      <c r="U8" s="269"/>
      <c r="V8" s="269"/>
      <c r="W8" s="269"/>
      <c r="X8" s="269"/>
      <c r="Y8" s="269"/>
      <c r="Z8" s="269"/>
      <c r="AA8" s="269"/>
      <c r="AB8" s="269"/>
      <c r="AC8" s="269"/>
      <c r="AD8" s="269"/>
      <c r="AE8" s="269"/>
      <c r="AF8" s="269"/>
      <c r="AG8" s="269"/>
      <c r="AH8" s="270"/>
    </row>
    <row r="9" spans="1:34" x14ac:dyDescent="0.25">
      <c r="A9" s="256" t="s">
        <v>19</v>
      </c>
      <c r="B9" s="410">
        <f t="shared" si="0"/>
        <v>0</v>
      </c>
      <c r="C9" s="410">
        <f t="shared" si="1"/>
        <v>0</v>
      </c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66"/>
      <c r="U9" s="266"/>
      <c r="V9" s="266"/>
      <c r="W9" s="266"/>
      <c r="X9" s="266"/>
      <c r="Y9" s="266"/>
      <c r="Z9" s="266"/>
      <c r="AA9" s="266"/>
      <c r="AB9" s="266"/>
      <c r="AC9" s="266"/>
      <c r="AD9" s="266"/>
      <c r="AE9" s="266"/>
      <c r="AF9" s="266"/>
      <c r="AG9" s="266"/>
      <c r="AH9" s="267"/>
    </row>
    <row r="10" spans="1:34" x14ac:dyDescent="0.25">
      <c r="A10" s="257"/>
      <c r="B10" s="410">
        <f t="shared" si="0"/>
        <v>0</v>
      </c>
      <c r="C10" s="410">
        <f t="shared" si="1"/>
        <v>0</v>
      </c>
      <c r="D10" s="262"/>
      <c r="E10" s="262"/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W10" s="262"/>
      <c r="X10" s="262"/>
      <c r="Y10" s="262"/>
      <c r="Z10" s="262"/>
      <c r="AA10" s="262"/>
      <c r="AB10" s="262"/>
      <c r="AC10" s="262"/>
      <c r="AD10" s="262"/>
      <c r="AE10" s="262"/>
      <c r="AF10" s="262"/>
      <c r="AG10" s="262"/>
      <c r="AH10" s="263"/>
    </row>
    <row r="11" spans="1:34" x14ac:dyDescent="0.25">
      <c r="A11" s="268"/>
      <c r="B11" s="410">
        <f t="shared" si="0"/>
        <v>0</v>
      </c>
      <c r="C11" s="410">
        <f t="shared" si="1"/>
        <v>0</v>
      </c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69"/>
      <c r="T11" s="269"/>
      <c r="U11" s="269"/>
      <c r="V11" s="269"/>
      <c r="W11" s="269"/>
      <c r="X11" s="269"/>
      <c r="Y11" s="269"/>
      <c r="Z11" s="269"/>
      <c r="AA11" s="269"/>
      <c r="AB11" s="269"/>
      <c r="AC11" s="269"/>
      <c r="AD11" s="269"/>
      <c r="AE11" s="269"/>
      <c r="AF11" s="269"/>
      <c r="AG11" s="269"/>
      <c r="AH11" s="270"/>
    </row>
    <row r="12" spans="1:34" x14ac:dyDescent="0.25">
      <c r="A12" s="257"/>
      <c r="B12" s="410">
        <f t="shared" si="0"/>
        <v>0</v>
      </c>
      <c r="C12" s="410">
        <f t="shared" si="1"/>
        <v>0</v>
      </c>
      <c r="D12" s="262"/>
      <c r="E12" s="262"/>
      <c r="F12" s="262"/>
      <c r="G12" s="262"/>
      <c r="H12" s="262"/>
      <c r="I12" s="262"/>
      <c r="J12" s="262"/>
      <c r="K12" s="262"/>
      <c r="L12" s="262"/>
      <c r="M12" s="262"/>
      <c r="N12" s="262"/>
      <c r="O12" s="262"/>
      <c r="P12" s="262"/>
      <c r="Q12" s="262"/>
      <c r="R12" s="262"/>
      <c r="S12" s="262"/>
      <c r="T12" s="262"/>
      <c r="U12" s="262"/>
      <c r="V12" s="262"/>
      <c r="W12" s="262"/>
      <c r="X12" s="262"/>
      <c r="Y12" s="262"/>
      <c r="Z12" s="262"/>
      <c r="AA12" s="262"/>
      <c r="AB12" s="262"/>
      <c r="AC12" s="262"/>
      <c r="AD12" s="262"/>
      <c r="AE12" s="262"/>
      <c r="AF12" s="262"/>
      <c r="AG12" s="262"/>
      <c r="AH12" s="263"/>
    </row>
    <row r="13" spans="1:34" x14ac:dyDescent="0.25">
      <c r="A13" s="257"/>
      <c r="B13" s="410">
        <f t="shared" si="0"/>
        <v>0</v>
      </c>
      <c r="C13" s="410">
        <f t="shared" si="1"/>
        <v>0</v>
      </c>
      <c r="D13" s="262"/>
      <c r="E13" s="262"/>
      <c r="F13" s="262"/>
      <c r="G13" s="262"/>
      <c r="H13" s="262"/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262"/>
      <c r="U13" s="262"/>
      <c r="V13" s="262"/>
      <c r="W13" s="262"/>
      <c r="X13" s="262"/>
      <c r="Y13" s="262"/>
      <c r="Z13" s="262"/>
      <c r="AA13" s="262"/>
      <c r="AB13" s="262"/>
      <c r="AC13" s="262"/>
      <c r="AD13" s="262"/>
      <c r="AE13" s="262"/>
      <c r="AF13" s="262"/>
      <c r="AG13" s="262"/>
      <c r="AH13" s="263"/>
    </row>
    <row r="14" spans="1:34" x14ac:dyDescent="0.25">
      <c r="A14" s="268"/>
      <c r="B14" s="410">
        <f t="shared" si="0"/>
        <v>0</v>
      </c>
      <c r="C14" s="410">
        <f t="shared" si="1"/>
        <v>0</v>
      </c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269"/>
      <c r="R14" s="269"/>
      <c r="S14" s="269"/>
      <c r="T14" s="269"/>
      <c r="U14" s="269"/>
      <c r="V14" s="269"/>
      <c r="W14" s="269"/>
      <c r="X14" s="269"/>
      <c r="Y14" s="269"/>
      <c r="Z14" s="269"/>
      <c r="AA14" s="269"/>
      <c r="AB14" s="269"/>
      <c r="AC14" s="269"/>
      <c r="AD14" s="269"/>
      <c r="AE14" s="269"/>
      <c r="AF14" s="269"/>
      <c r="AG14" s="269"/>
      <c r="AH14" s="270"/>
    </row>
    <row r="15" spans="1:34" x14ac:dyDescent="0.25">
      <c r="A15" s="257"/>
      <c r="B15" s="410">
        <f t="shared" si="0"/>
        <v>0</v>
      </c>
      <c r="C15" s="410">
        <f t="shared" si="1"/>
        <v>0</v>
      </c>
      <c r="D15" s="262"/>
      <c r="E15" s="262"/>
      <c r="F15" s="262"/>
      <c r="G15" s="262"/>
      <c r="H15" s="262"/>
      <c r="I15" s="262"/>
      <c r="J15" s="262"/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  <c r="V15" s="262"/>
      <c r="W15" s="262"/>
      <c r="X15" s="262"/>
      <c r="Y15" s="262"/>
      <c r="Z15" s="262"/>
      <c r="AA15" s="262"/>
      <c r="AB15" s="262"/>
      <c r="AC15" s="262"/>
      <c r="AD15" s="262"/>
      <c r="AE15" s="262"/>
      <c r="AF15" s="262"/>
      <c r="AG15" s="262"/>
      <c r="AH15" s="263"/>
    </row>
    <row r="16" spans="1:34" x14ac:dyDescent="0.25">
      <c r="A16" s="257"/>
      <c r="B16" s="410">
        <f t="shared" si="0"/>
        <v>0</v>
      </c>
      <c r="C16" s="410">
        <f t="shared" si="1"/>
        <v>0</v>
      </c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2"/>
      <c r="Q16" s="262"/>
      <c r="R16" s="262"/>
      <c r="S16" s="262"/>
      <c r="T16" s="262"/>
      <c r="U16" s="262"/>
      <c r="V16" s="262"/>
      <c r="W16" s="262"/>
      <c r="X16" s="262"/>
      <c r="Y16" s="262"/>
      <c r="Z16" s="262"/>
      <c r="AA16" s="262"/>
      <c r="AB16" s="262"/>
      <c r="AC16" s="262"/>
      <c r="AD16" s="262"/>
      <c r="AE16" s="262"/>
      <c r="AF16" s="262"/>
      <c r="AG16" s="262"/>
      <c r="AH16" s="263"/>
    </row>
    <row r="17" spans="1:34" x14ac:dyDescent="0.25">
      <c r="A17" s="258"/>
      <c r="B17" s="410">
        <f t="shared" si="0"/>
        <v>0</v>
      </c>
      <c r="C17" s="410">
        <f t="shared" si="1"/>
        <v>0</v>
      </c>
      <c r="D17" s="264"/>
      <c r="E17" s="264"/>
      <c r="F17" s="264"/>
      <c r="G17" s="264"/>
      <c r="H17" s="264"/>
      <c r="I17" s="264"/>
      <c r="J17" s="264"/>
      <c r="K17" s="264"/>
      <c r="L17" s="264"/>
      <c r="M17" s="264"/>
      <c r="N17" s="264"/>
      <c r="O17" s="264"/>
      <c r="P17" s="264"/>
      <c r="Q17" s="264"/>
      <c r="R17" s="264"/>
      <c r="S17" s="264"/>
      <c r="T17" s="264"/>
      <c r="U17" s="264"/>
      <c r="V17" s="264"/>
      <c r="W17" s="264"/>
      <c r="X17" s="264"/>
      <c r="Y17" s="264"/>
      <c r="Z17" s="264"/>
      <c r="AA17" s="264"/>
      <c r="AB17" s="264"/>
      <c r="AC17" s="264"/>
      <c r="AD17" s="264"/>
      <c r="AE17" s="264"/>
      <c r="AF17" s="264"/>
      <c r="AG17" s="264"/>
      <c r="AH17" s="265"/>
    </row>
    <row r="18" spans="1:34" x14ac:dyDescent="0.25">
      <c r="A18" s="247"/>
      <c r="B18" s="251"/>
      <c r="C18" s="251"/>
      <c r="D18" s="251"/>
      <c r="E18" s="251"/>
      <c r="F18" s="251"/>
      <c r="G18" s="251"/>
      <c r="H18" s="251"/>
      <c r="I18" s="251"/>
      <c r="J18" s="251"/>
      <c r="K18" s="251"/>
      <c r="L18" s="251"/>
      <c r="M18" s="251"/>
      <c r="N18" s="251"/>
      <c r="O18" s="251"/>
      <c r="P18" s="251"/>
      <c r="Q18" s="251"/>
      <c r="R18" s="251"/>
      <c r="S18" s="251"/>
      <c r="T18" s="251"/>
      <c r="U18" s="251"/>
      <c r="V18" s="251"/>
      <c r="W18" s="251"/>
      <c r="X18" s="251"/>
      <c r="Y18" s="251"/>
      <c r="Z18" s="251"/>
      <c r="AA18" s="251"/>
      <c r="AB18" s="251"/>
      <c r="AC18" s="251"/>
      <c r="AD18" s="251"/>
      <c r="AE18" s="251"/>
      <c r="AF18" s="251"/>
      <c r="AG18" s="246"/>
      <c r="AH18" s="246"/>
    </row>
    <row r="19" spans="1:34" x14ac:dyDescent="0.25">
      <c r="A19" s="247"/>
      <c r="B19" s="251"/>
      <c r="C19" s="251"/>
      <c r="D19" s="251"/>
      <c r="E19" s="251"/>
      <c r="F19" s="251"/>
      <c r="G19" s="251"/>
      <c r="H19" s="251"/>
      <c r="I19" s="251"/>
      <c r="J19" s="251"/>
      <c r="K19" s="251"/>
      <c r="L19" s="251"/>
      <c r="M19" s="251"/>
      <c r="N19" s="251"/>
      <c r="O19" s="251"/>
      <c r="P19" s="251"/>
      <c r="Q19" s="251"/>
      <c r="R19" s="251"/>
      <c r="S19" s="251"/>
      <c r="T19" s="251"/>
      <c r="U19" s="251"/>
      <c r="V19" s="251"/>
      <c r="W19" s="251"/>
      <c r="X19" s="251"/>
      <c r="Y19" s="251"/>
      <c r="Z19" s="251"/>
      <c r="AA19" s="251"/>
      <c r="AB19" s="251"/>
      <c r="AC19" s="251"/>
      <c r="AD19" s="251"/>
      <c r="AE19" s="251"/>
      <c r="AF19" s="251"/>
      <c r="AG19" s="246"/>
      <c r="AH19" s="246"/>
    </row>
    <row r="20" spans="1:34" x14ac:dyDescent="0.25">
      <c r="A20" s="247"/>
      <c r="B20" s="251"/>
      <c r="C20" s="251"/>
      <c r="D20" s="251"/>
      <c r="E20" s="251"/>
      <c r="F20" s="251"/>
      <c r="G20" s="251"/>
      <c r="H20" s="251"/>
      <c r="I20" s="251"/>
      <c r="J20" s="251"/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1"/>
      <c r="AB20" s="251"/>
      <c r="AC20" s="251"/>
      <c r="AD20" s="251"/>
      <c r="AE20" s="251"/>
      <c r="AF20" s="251"/>
      <c r="AG20" s="246"/>
      <c r="AH20" s="246"/>
    </row>
    <row r="21" spans="1:34" x14ac:dyDescent="0.25">
      <c r="A21" s="247"/>
      <c r="B21" s="251"/>
      <c r="C21" s="251"/>
      <c r="D21" s="251"/>
      <c r="E21" s="251"/>
      <c r="F21" s="251"/>
      <c r="G21" s="251"/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1"/>
      <c r="AB21" s="251"/>
      <c r="AC21" s="251"/>
      <c r="AD21" s="251"/>
      <c r="AE21" s="251"/>
      <c r="AF21" s="251"/>
      <c r="AG21" s="246"/>
      <c r="AH21" s="246"/>
    </row>
    <row r="22" spans="1:34" x14ac:dyDescent="0.25">
      <c r="A22" s="247"/>
      <c r="B22" s="251"/>
      <c r="C22" s="251"/>
      <c r="D22" s="251"/>
      <c r="E22" s="251"/>
      <c r="F22" s="251"/>
      <c r="G22" s="251"/>
      <c r="H22" s="251"/>
      <c r="I22" s="251"/>
      <c r="J22" s="251"/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1"/>
      <c r="AB22" s="251"/>
      <c r="AC22" s="251"/>
      <c r="AD22" s="251"/>
      <c r="AE22" s="251"/>
      <c r="AF22" s="251"/>
      <c r="AG22" s="246"/>
      <c r="AH22" s="246"/>
    </row>
    <row r="23" spans="1:34" x14ac:dyDescent="0.25">
      <c r="A23" s="247"/>
      <c r="B23" s="251"/>
      <c r="C23" s="251"/>
      <c r="D23" s="251"/>
      <c r="E23" s="251"/>
      <c r="F23" s="251"/>
      <c r="G23" s="251"/>
      <c r="H23" s="251"/>
      <c r="I23" s="251"/>
      <c r="J23" s="251"/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1"/>
      <c r="AB23" s="251"/>
      <c r="AC23" s="251"/>
      <c r="AD23" s="251"/>
      <c r="AE23" s="251"/>
      <c r="AF23" s="251"/>
      <c r="AG23" s="246"/>
      <c r="AH23" s="246"/>
    </row>
    <row r="24" spans="1:34" x14ac:dyDescent="0.25">
      <c r="A24" s="247"/>
      <c r="B24" s="251"/>
      <c r="C24" s="251"/>
      <c r="D24" s="251"/>
      <c r="E24" s="251"/>
      <c r="F24" s="251"/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1"/>
      <c r="AB24" s="251"/>
      <c r="AC24" s="251"/>
      <c r="AD24" s="251"/>
      <c r="AE24" s="251"/>
      <c r="AF24" s="251"/>
      <c r="AG24" s="246"/>
      <c r="AH24" s="246"/>
    </row>
    <row r="25" spans="1:34" x14ac:dyDescent="0.25">
      <c r="A25" s="247"/>
      <c r="B25" s="251"/>
      <c r="C25" s="251"/>
      <c r="D25" s="251"/>
      <c r="E25" s="251"/>
      <c r="F25" s="251"/>
      <c r="G25" s="251"/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  <c r="Y25" s="251"/>
      <c r="Z25" s="251"/>
      <c r="AA25" s="251"/>
      <c r="AB25" s="251"/>
      <c r="AC25" s="251"/>
      <c r="AD25" s="251"/>
      <c r="AE25" s="251"/>
      <c r="AF25" s="251"/>
      <c r="AG25" s="246"/>
      <c r="AH25" s="246"/>
    </row>
    <row r="26" spans="1:34" x14ac:dyDescent="0.25">
      <c r="A26" s="247"/>
      <c r="B26" s="251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51"/>
      <c r="AB26" s="251"/>
      <c r="AC26" s="251"/>
      <c r="AD26" s="251"/>
      <c r="AE26" s="251"/>
      <c r="AF26" s="251"/>
      <c r="AG26" s="246"/>
      <c r="AH26" s="246"/>
    </row>
    <row r="27" spans="1:34" x14ac:dyDescent="0.25">
      <c r="A27" s="247"/>
      <c r="B27" s="251"/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1"/>
      <c r="AB27" s="251"/>
      <c r="AC27" s="251"/>
      <c r="AD27" s="251"/>
      <c r="AE27" s="251"/>
      <c r="AF27" s="251"/>
      <c r="AG27" s="246"/>
      <c r="AH27" s="246"/>
    </row>
    <row r="28" spans="1:34" x14ac:dyDescent="0.25">
      <c r="A28" s="248"/>
      <c r="B28" s="251"/>
      <c r="C28" s="251"/>
      <c r="D28" s="251"/>
      <c r="E28" s="251"/>
      <c r="F28" s="251"/>
      <c r="G28" s="251"/>
      <c r="H28" s="251"/>
      <c r="I28" s="251"/>
      <c r="J28" s="251"/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/>
      <c r="V28" s="251"/>
      <c r="W28" s="251"/>
      <c r="X28" s="251"/>
      <c r="Y28" s="251"/>
      <c r="Z28" s="251"/>
      <c r="AA28" s="251"/>
      <c r="AB28" s="251"/>
      <c r="AC28" s="251"/>
      <c r="AD28" s="251"/>
      <c r="AE28" s="251"/>
      <c r="AF28" s="251"/>
      <c r="AG28" s="246"/>
      <c r="AH28" s="246"/>
    </row>
    <row r="29" spans="1:34" x14ac:dyDescent="0.25">
      <c r="A29" s="249"/>
      <c r="B29" s="251"/>
      <c r="C29" s="251"/>
      <c r="D29" s="251"/>
      <c r="E29" s="251"/>
      <c r="F29" s="251"/>
      <c r="G29" s="251"/>
      <c r="H29" s="251"/>
      <c r="I29" s="251"/>
      <c r="J29" s="251"/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1"/>
      <c r="V29" s="251"/>
      <c r="W29" s="251"/>
      <c r="X29" s="251"/>
      <c r="Y29" s="251"/>
      <c r="Z29" s="251"/>
      <c r="AA29" s="251"/>
      <c r="AB29" s="251"/>
      <c r="AC29" s="251"/>
      <c r="AD29" s="251"/>
      <c r="AE29" s="251"/>
      <c r="AF29" s="251"/>
      <c r="AG29" s="246"/>
      <c r="AH29" s="246"/>
    </row>
    <row r="30" spans="1:34" x14ac:dyDescent="0.25">
      <c r="A30" s="249"/>
      <c r="B30" s="251"/>
      <c r="C30" s="251"/>
      <c r="D30" s="251"/>
      <c r="E30" s="251"/>
      <c r="F30" s="251"/>
      <c r="G30" s="251"/>
      <c r="H30" s="251"/>
      <c r="I30" s="251"/>
      <c r="J30" s="251"/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X30" s="251"/>
      <c r="Y30" s="251"/>
      <c r="Z30" s="251"/>
      <c r="AA30" s="251"/>
      <c r="AB30" s="251"/>
      <c r="AC30" s="251"/>
      <c r="AD30" s="251"/>
      <c r="AE30" s="251"/>
      <c r="AF30" s="251"/>
      <c r="AG30" s="246"/>
      <c r="AH30" s="246"/>
    </row>
    <row r="31" spans="1:34" x14ac:dyDescent="0.25">
      <c r="A31" s="249"/>
      <c r="B31" s="251"/>
      <c r="C31" s="251"/>
      <c r="D31" s="251"/>
      <c r="E31" s="251"/>
      <c r="F31" s="251"/>
      <c r="G31" s="251"/>
      <c r="H31" s="251"/>
      <c r="I31" s="251"/>
      <c r="J31" s="251"/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251"/>
      <c r="Y31" s="251"/>
      <c r="Z31" s="251"/>
      <c r="AA31" s="251"/>
      <c r="AB31" s="251"/>
      <c r="AC31" s="251"/>
      <c r="AD31" s="251"/>
      <c r="AE31" s="251"/>
      <c r="AF31" s="251"/>
      <c r="AG31" s="246"/>
      <c r="AH31" s="246"/>
    </row>
    <row r="32" spans="1:34" x14ac:dyDescent="0.25">
      <c r="A32" s="250"/>
      <c r="B32" s="251"/>
      <c r="C32" s="251"/>
      <c r="D32" s="251"/>
      <c r="E32" s="251"/>
      <c r="F32" s="251"/>
      <c r="G32" s="251"/>
      <c r="H32" s="251"/>
      <c r="I32" s="251"/>
      <c r="J32" s="251"/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1"/>
      <c r="W32" s="251"/>
      <c r="X32" s="251"/>
      <c r="Y32" s="251"/>
      <c r="Z32" s="251"/>
      <c r="AA32" s="251"/>
      <c r="AB32" s="251"/>
      <c r="AC32" s="251"/>
      <c r="AD32" s="251"/>
      <c r="AE32" s="251"/>
      <c r="AF32" s="251"/>
      <c r="AG32" s="246"/>
      <c r="AH32" s="246"/>
    </row>
  </sheetData>
  <customSheetViews>
    <customSheetView guid="{455841C8-72D8-4940-9FE4-DABC0F757235}" state="hidden">
      <selection activeCell="C6" sqref="C6"/>
      <pageMargins left="0.7" right="0.7" top="0.78740157499999996" bottom="0.78740157499999996" header="0.3" footer="0.3"/>
    </customSheetView>
    <customSheetView guid="{94508C67-1406-438E-8BFF-08FCCBE08533}" state="hidden">
      <selection activeCell="C6" sqref="C6"/>
      <pageMargins left="0.7" right="0.7" top="0.78740157499999996" bottom="0.78740157499999996" header="0.3" footer="0.3"/>
    </customSheetView>
  </customSheetViews>
  <mergeCells count="8">
    <mergeCell ref="AF3:AH3"/>
    <mergeCell ref="B1:B4"/>
    <mergeCell ref="C1:C4"/>
    <mergeCell ref="B5:C5"/>
    <mergeCell ref="D3:J3"/>
    <mergeCell ref="K3:Q3"/>
    <mergeCell ref="R3:X3"/>
    <mergeCell ref="Y3:AE3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H32"/>
  <sheetViews>
    <sheetView workbookViewId="0">
      <selection activeCell="C6" sqref="C6"/>
    </sheetView>
  </sheetViews>
  <sheetFormatPr defaultColWidth="11.42578125" defaultRowHeight="15" x14ac:dyDescent="0.25"/>
  <cols>
    <col min="1" max="1" width="17.7109375" bestFit="1" customWidth="1"/>
    <col min="2" max="2" width="5.42578125" bestFit="1" customWidth="1"/>
    <col min="3" max="3" width="7.85546875" bestFit="1" customWidth="1"/>
    <col min="4" max="5" width="3.140625" bestFit="1" customWidth="1"/>
    <col min="6" max="6" width="3.42578125" bestFit="1" customWidth="1"/>
    <col min="7" max="12" width="3.140625" bestFit="1" customWidth="1"/>
    <col min="13" max="13" width="3.42578125" bestFit="1" customWidth="1"/>
    <col min="14" max="19" width="3.140625" bestFit="1" customWidth="1"/>
    <col min="20" max="20" width="3.42578125" bestFit="1" customWidth="1"/>
    <col min="21" max="26" width="3.140625" bestFit="1" customWidth="1"/>
    <col min="27" max="27" width="3.42578125" bestFit="1" customWidth="1"/>
    <col min="28" max="33" width="3.140625" bestFit="1" customWidth="1"/>
    <col min="34" max="34" width="3.42578125" bestFit="1" customWidth="1"/>
  </cols>
  <sheetData>
    <row r="1" spans="1:34" ht="41.25" x14ac:dyDescent="0.25">
      <c r="A1" s="222" t="s">
        <v>0</v>
      </c>
      <c r="B1" s="447" t="s">
        <v>1</v>
      </c>
      <c r="C1" s="445" t="s">
        <v>2</v>
      </c>
      <c r="D1" s="245">
        <v>44317</v>
      </c>
      <c r="E1" s="245">
        <v>44318</v>
      </c>
      <c r="F1" s="245">
        <v>44319</v>
      </c>
      <c r="G1" s="245">
        <v>44320</v>
      </c>
      <c r="H1" s="245">
        <v>44321</v>
      </c>
      <c r="I1" s="245">
        <v>44322</v>
      </c>
      <c r="J1" s="245">
        <v>44323</v>
      </c>
      <c r="K1" s="245">
        <v>44324</v>
      </c>
      <c r="L1" s="245">
        <v>44325</v>
      </c>
      <c r="M1" s="245">
        <v>44326</v>
      </c>
      <c r="N1" s="245">
        <v>44327</v>
      </c>
      <c r="O1" s="245">
        <v>44328</v>
      </c>
      <c r="P1" s="245">
        <v>44329</v>
      </c>
      <c r="Q1" s="245">
        <v>44330</v>
      </c>
      <c r="R1" s="245">
        <v>44331</v>
      </c>
      <c r="S1" s="245">
        <v>44332</v>
      </c>
      <c r="T1" s="245">
        <v>44333</v>
      </c>
      <c r="U1" s="245">
        <v>44334</v>
      </c>
      <c r="V1" s="245">
        <v>44335</v>
      </c>
      <c r="W1" s="245">
        <v>44336</v>
      </c>
      <c r="X1" s="245">
        <v>44337</v>
      </c>
      <c r="Y1" s="245">
        <v>44338</v>
      </c>
      <c r="Z1" s="245">
        <v>44339</v>
      </c>
      <c r="AA1" s="245">
        <v>44340</v>
      </c>
      <c r="AB1" s="245">
        <v>44341</v>
      </c>
      <c r="AC1" s="245">
        <v>44342</v>
      </c>
      <c r="AD1" s="245">
        <v>44343</v>
      </c>
      <c r="AE1" s="245">
        <v>44344</v>
      </c>
      <c r="AF1" s="245">
        <v>44345</v>
      </c>
      <c r="AG1" s="245">
        <v>44346</v>
      </c>
      <c r="AH1" s="245">
        <v>44347</v>
      </c>
    </row>
    <row r="2" spans="1:34" ht="15.75" thickBot="1" x14ac:dyDescent="0.3">
      <c r="A2" s="225"/>
      <c r="B2" s="448"/>
      <c r="C2" s="446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4"/>
    </row>
    <row r="3" spans="1:34" ht="15.75" thickBot="1" x14ac:dyDescent="0.3">
      <c r="A3" s="225"/>
      <c r="B3" s="448"/>
      <c r="C3" s="446"/>
      <c r="D3" s="442" t="s">
        <v>3</v>
      </c>
      <c r="E3" s="443"/>
      <c r="F3" s="443"/>
      <c r="G3" s="443"/>
      <c r="H3" s="443"/>
      <c r="I3" s="443"/>
      <c r="J3" s="444"/>
      <c r="K3" s="443" t="s">
        <v>4</v>
      </c>
      <c r="L3" s="443"/>
      <c r="M3" s="443"/>
      <c r="N3" s="443"/>
      <c r="O3" s="443"/>
      <c r="P3" s="443"/>
      <c r="Q3" s="444"/>
      <c r="R3" s="442" t="s">
        <v>5</v>
      </c>
      <c r="S3" s="443"/>
      <c r="T3" s="443"/>
      <c r="U3" s="443"/>
      <c r="V3" s="443"/>
      <c r="W3" s="443"/>
      <c r="X3" s="444"/>
      <c r="Y3" s="442" t="s">
        <v>6</v>
      </c>
      <c r="Z3" s="443"/>
      <c r="AA3" s="443"/>
      <c r="AB3" s="443"/>
      <c r="AC3" s="443"/>
      <c r="AD3" s="443"/>
      <c r="AE3" s="444"/>
      <c r="AF3" s="442" t="s">
        <v>7</v>
      </c>
      <c r="AG3" s="443"/>
      <c r="AH3" s="444"/>
    </row>
    <row r="4" spans="1:34" x14ac:dyDescent="0.25">
      <c r="A4" s="225"/>
      <c r="B4" s="448"/>
      <c r="C4" s="446"/>
      <c r="D4" s="242" t="s">
        <v>11</v>
      </c>
      <c r="E4" s="242" t="s">
        <v>12</v>
      </c>
      <c r="F4" s="242" t="s">
        <v>13</v>
      </c>
      <c r="G4" s="242" t="s">
        <v>14</v>
      </c>
      <c r="H4" s="242" t="s">
        <v>8</v>
      </c>
      <c r="I4" s="242" t="s">
        <v>9</v>
      </c>
      <c r="J4" s="242" t="s">
        <v>10</v>
      </c>
      <c r="K4" s="242" t="s">
        <v>11</v>
      </c>
      <c r="L4" s="242" t="s">
        <v>12</v>
      </c>
      <c r="M4" s="242" t="s">
        <v>13</v>
      </c>
      <c r="N4" s="242" t="s">
        <v>14</v>
      </c>
      <c r="O4" s="242" t="s">
        <v>8</v>
      </c>
      <c r="P4" s="242" t="s">
        <v>9</v>
      </c>
      <c r="Q4" s="242" t="s">
        <v>10</v>
      </c>
      <c r="R4" s="242" t="s">
        <v>11</v>
      </c>
      <c r="S4" s="242" t="s">
        <v>12</v>
      </c>
      <c r="T4" s="242" t="s">
        <v>13</v>
      </c>
      <c r="U4" s="242" t="s">
        <v>14</v>
      </c>
      <c r="V4" s="242" t="s">
        <v>8</v>
      </c>
      <c r="W4" s="242" t="s">
        <v>9</v>
      </c>
      <c r="X4" s="242" t="s">
        <v>10</v>
      </c>
      <c r="Y4" s="242" t="s">
        <v>11</v>
      </c>
      <c r="Z4" s="242" t="s">
        <v>12</v>
      </c>
      <c r="AA4" s="242" t="s">
        <v>13</v>
      </c>
      <c r="AB4" s="242" t="s">
        <v>14</v>
      </c>
      <c r="AC4" s="242" t="s">
        <v>8</v>
      </c>
      <c r="AD4" s="242" t="s">
        <v>9</v>
      </c>
      <c r="AE4" s="242" t="s">
        <v>10</v>
      </c>
      <c r="AF4" s="242" t="s">
        <v>11</v>
      </c>
      <c r="AG4" s="242" t="s">
        <v>12</v>
      </c>
      <c r="AH4" s="242" t="s">
        <v>13</v>
      </c>
    </row>
    <row r="5" spans="1:34" x14ac:dyDescent="0.25">
      <c r="A5" s="241"/>
      <c r="B5" s="449" t="s">
        <v>15</v>
      </c>
      <c r="C5" s="450"/>
      <c r="D5" s="243">
        <v>0</v>
      </c>
      <c r="E5" s="243">
        <v>0</v>
      </c>
      <c r="F5" s="243">
        <v>0</v>
      </c>
      <c r="G5" s="243">
        <v>0</v>
      </c>
      <c r="H5" s="243">
        <v>0</v>
      </c>
      <c r="I5" s="243">
        <v>0</v>
      </c>
      <c r="J5" s="243">
        <v>0</v>
      </c>
      <c r="K5" s="243">
        <v>0</v>
      </c>
      <c r="L5" s="243">
        <v>0</v>
      </c>
      <c r="M5" s="243">
        <v>0</v>
      </c>
      <c r="N5" s="243">
        <v>0</v>
      </c>
      <c r="O5" s="243">
        <v>0</v>
      </c>
      <c r="P5" s="243">
        <v>0</v>
      </c>
      <c r="Q5" s="243">
        <v>0</v>
      </c>
      <c r="R5" s="243">
        <v>0</v>
      </c>
      <c r="S5" s="243">
        <v>0</v>
      </c>
      <c r="T5" s="243">
        <v>0</v>
      </c>
      <c r="U5" s="243">
        <v>0</v>
      </c>
      <c r="V5" s="243">
        <v>0</v>
      </c>
      <c r="W5" s="243">
        <v>0</v>
      </c>
      <c r="X5" s="243">
        <v>0</v>
      </c>
      <c r="Y5" s="243">
        <v>0</v>
      </c>
      <c r="Z5" s="243">
        <v>0</v>
      </c>
      <c r="AA5" s="243">
        <v>0</v>
      </c>
      <c r="AB5" s="243">
        <v>0</v>
      </c>
      <c r="AC5" s="243">
        <v>0</v>
      </c>
      <c r="AD5" s="243">
        <v>0</v>
      </c>
      <c r="AE5" s="243">
        <v>0</v>
      </c>
      <c r="AF5" s="243">
        <v>0</v>
      </c>
      <c r="AG5" s="243">
        <v>0</v>
      </c>
      <c r="AH5" s="244">
        <v>0</v>
      </c>
    </row>
    <row r="6" spans="1:34" x14ac:dyDescent="0.25">
      <c r="A6" s="226" t="s">
        <v>16</v>
      </c>
      <c r="B6" s="229">
        <f>COUNTIF(D6:AH6,"u")</f>
        <v>0</v>
      </c>
      <c r="C6" s="229">
        <f>COUNTIF(D6:AH6,"k")</f>
        <v>0</v>
      </c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  <c r="Z6" s="230"/>
      <c r="AA6" s="230"/>
      <c r="AB6" s="230"/>
      <c r="AC6" s="230"/>
      <c r="AD6" s="230"/>
      <c r="AE6" s="230"/>
      <c r="AF6" s="230"/>
      <c r="AG6" s="230"/>
      <c r="AH6" s="231"/>
    </row>
    <row r="7" spans="1:34" x14ac:dyDescent="0.25">
      <c r="A7" s="226" t="s">
        <v>17</v>
      </c>
      <c r="B7" s="410">
        <f t="shared" ref="B7:B17" si="0">COUNTIF(D7:AH7,"u")</f>
        <v>0</v>
      </c>
      <c r="C7" s="410">
        <f t="shared" ref="C7:C17" si="1">COUNTIF(D7:AH7,"k")</f>
        <v>0</v>
      </c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32"/>
      <c r="V7" s="232"/>
      <c r="W7" s="232"/>
      <c r="X7" s="232"/>
      <c r="Y7" s="232"/>
      <c r="Z7" s="232"/>
      <c r="AA7" s="232"/>
      <c r="AB7" s="232"/>
      <c r="AC7" s="232"/>
      <c r="AD7" s="232"/>
      <c r="AE7" s="232"/>
      <c r="AF7" s="232"/>
      <c r="AG7" s="232"/>
      <c r="AH7" s="233"/>
    </row>
    <row r="8" spans="1:34" x14ac:dyDescent="0.25">
      <c r="A8" s="226" t="s">
        <v>18</v>
      </c>
      <c r="B8" s="410">
        <f t="shared" si="0"/>
        <v>0</v>
      </c>
      <c r="C8" s="410">
        <f t="shared" si="1"/>
        <v>0</v>
      </c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9"/>
      <c r="V8" s="239"/>
      <c r="W8" s="239"/>
      <c r="X8" s="239"/>
      <c r="Y8" s="239"/>
      <c r="Z8" s="239"/>
      <c r="AA8" s="239"/>
      <c r="AB8" s="239"/>
      <c r="AC8" s="239"/>
      <c r="AD8" s="239"/>
      <c r="AE8" s="239"/>
      <c r="AF8" s="239"/>
      <c r="AG8" s="239"/>
      <c r="AH8" s="240"/>
    </row>
    <row r="9" spans="1:34" x14ac:dyDescent="0.25">
      <c r="A9" s="226" t="s">
        <v>19</v>
      </c>
      <c r="B9" s="410">
        <f t="shared" si="0"/>
        <v>0</v>
      </c>
      <c r="C9" s="410">
        <f t="shared" si="1"/>
        <v>0</v>
      </c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36"/>
      <c r="W9" s="236"/>
      <c r="X9" s="236"/>
      <c r="Y9" s="236"/>
      <c r="Z9" s="236"/>
      <c r="AA9" s="236"/>
      <c r="AB9" s="236"/>
      <c r="AC9" s="236"/>
      <c r="AD9" s="236"/>
      <c r="AE9" s="236"/>
      <c r="AF9" s="236"/>
      <c r="AG9" s="236"/>
      <c r="AH9" s="237"/>
    </row>
    <row r="10" spans="1:34" x14ac:dyDescent="0.25">
      <c r="A10" s="227"/>
      <c r="B10" s="410">
        <f t="shared" si="0"/>
        <v>0</v>
      </c>
      <c r="C10" s="410">
        <f t="shared" si="1"/>
        <v>0</v>
      </c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32"/>
      <c r="Z10" s="232"/>
      <c r="AA10" s="232"/>
      <c r="AB10" s="232"/>
      <c r="AC10" s="232"/>
      <c r="AD10" s="232"/>
      <c r="AE10" s="232"/>
      <c r="AF10" s="232"/>
      <c r="AG10" s="232"/>
      <c r="AH10" s="233"/>
    </row>
    <row r="11" spans="1:34" x14ac:dyDescent="0.25">
      <c r="A11" s="238"/>
      <c r="B11" s="410">
        <f t="shared" si="0"/>
        <v>0</v>
      </c>
      <c r="C11" s="410">
        <f t="shared" si="1"/>
        <v>0</v>
      </c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39"/>
      <c r="R11" s="239"/>
      <c r="S11" s="239"/>
      <c r="T11" s="239"/>
      <c r="U11" s="239"/>
      <c r="V11" s="239"/>
      <c r="W11" s="239"/>
      <c r="X11" s="239"/>
      <c r="Y11" s="239"/>
      <c r="Z11" s="239"/>
      <c r="AA11" s="239"/>
      <c r="AB11" s="239"/>
      <c r="AC11" s="239"/>
      <c r="AD11" s="239"/>
      <c r="AE11" s="239"/>
      <c r="AF11" s="239"/>
      <c r="AG11" s="239"/>
      <c r="AH11" s="240"/>
    </row>
    <row r="12" spans="1:34" x14ac:dyDescent="0.25">
      <c r="A12" s="227"/>
      <c r="B12" s="410">
        <f t="shared" si="0"/>
        <v>0</v>
      </c>
      <c r="C12" s="410">
        <f t="shared" si="1"/>
        <v>0</v>
      </c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2"/>
      <c r="R12" s="232"/>
      <c r="S12" s="232"/>
      <c r="T12" s="232"/>
      <c r="U12" s="232"/>
      <c r="V12" s="232"/>
      <c r="W12" s="232"/>
      <c r="X12" s="232"/>
      <c r="Y12" s="232"/>
      <c r="Z12" s="232"/>
      <c r="AA12" s="232"/>
      <c r="AB12" s="232"/>
      <c r="AC12" s="232"/>
      <c r="AD12" s="232"/>
      <c r="AE12" s="232"/>
      <c r="AF12" s="232"/>
      <c r="AG12" s="232"/>
      <c r="AH12" s="233"/>
    </row>
    <row r="13" spans="1:34" x14ac:dyDescent="0.25">
      <c r="A13" s="227"/>
      <c r="B13" s="410">
        <f t="shared" si="0"/>
        <v>0</v>
      </c>
      <c r="C13" s="410">
        <f t="shared" si="1"/>
        <v>0</v>
      </c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  <c r="R13" s="232"/>
      <c r="S13" s="232"/>
      <c r="T13" s="232"/>
      <c r="U13" s="232"/>
      <c r="V13" s="232"/>
      <c r="W13" s="232"/>
      <c r="X13" s="232"/>
      <c r="Y13" s="232"/>
      <c r="Z13" s="232"/>
      <c r="AA13" s="232"/>
      <c r="AB13" s="232"/>
      <c r="AC13" s="232"/>
      <c r="AD13" s="232"/>
      <c r="AE13" s="232"/>
      <c r="AF13" s="232"/>
      <c r="AG13" s="232"/>
      <c r="AH13" s="233"/>
    </row>
    <row r="14" spans="1:34" x14ac:dyDescent="0.25">
      <c r="A14" s="238"/>
      <c r="B14" s="410">
        <f t="shared" si="0"/>
        <v>0</v>
      </c>
      <c r="C14" s="410">
        <f t="shared" si="1"/>
        <v>0</v>
      </c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39"/>
      <c r="R14" s="239"/>
      <c r="S14" s="239"/>
      <c r="T14" s="239"/>
      <c r="U14" s="239"/>
      <c r="V14" s="239"/>
      <c r="W14" s="239"/>
      <c r="X14" s="239"/>
      <c r="Y14" s="239"/>
      <c r="Z14" s="239"/>
      <c r="AA14" s="239"/>
      <c r="AB14" s="239"/>
      <c r="AC14" s="239"/>
      <c r="AD14" s="239"/>
      <c r="AE14" s="239"/>
      <c r="AF14" s="239"/>
      <c r="AG14" s="239"/>
      <c r="AH14" s="240"/>
    </row>
    <row r="15" spans="1:34" x14ac:dyDescent="0.25">
      <c r="A15" s="227"/>
      <c r="B15" s="410">
        <f t="shared" si="0"/>
        <v>0</v>
      </c>
      <c r="C15" s="410">
        <f t="shared" si="1"/>
        <v>0</v>
      </c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  <c r="R15" s="232"/>
      <c r="S15" s="232"/>
      <c r="T15" s="232"/>
      <c r="U15" s="232"/>
      <c r="V15" s="232"/>
      <c r="W15" s="232"/>
      <c r="X15" s="232"/>
      <c r="Y15" s="232"/>
      <c r="Z15" s="232"/>
      <c r="AA15" s="232"/>
      <c r="AB15" s="232"/>
      <c r="AC15" s="232"/>
      <c r="AD15" s="232"/>
      <c r="AE15" s="232"/>
      <c r="AF15" s="232"/>
      <c r="AG15" s="232"/>
      <c r="AH15" s="233"/>
    </row>
    <row r="16" spans="1:34" x14ac:dyDescent="0.25">
      <c r="A16" s="227"/>
      <c r="B16" s="410">
        <f t="shared" si="0"/>
        <v>0</v>
      </c>
      <c r="C16" s="410">
        <f t="shared" si="1"/>
        <v>0</v>
      </c>
      <c r="D16" s="232"/>
      <c r="E16" s="232"/>
      <c r="F16" s="232"/>
      <c r="G16" s="232"/>
      <c r="H16" s="232"/>
      <c r="I16" s="232"/>
      <c r="J16" s="232"/>
      <c r="K16" s="232"/>
      <c r="L16" s="232"/>
      <c r="M16" s="232"/>
      <c r="N16" s="232"/>
      <c r="O16" s="232"/>
      <c r="P16" s="232"/>
      <c r="Q16" s="232"/>
      <c r="R16" s="232"/>
      <c r="S16" s="232"/>
      <c r="T16" s="232"/>
      <c r="U16" s="232"/>
      <c r="V16" s="232"/>
      <c r="W16" s="232"/>
      <c r="X16" s="232"/>
      <c r="Y16" s="232"/>
      <c r="Z16" s="232"/>
      <c r="AA16" s="232"/>
      <c r="AB16" s="232"/>
      <c r="AC16" s="232"/>
      <c r="AD16" s="232"/>
      <c r="AE16" s="232"/>
      <c r="AF16" s="232"/>
      <c r="AG16" s="232"/>
      <c r="AH16" s="233"/>
    </row>
    <row r="17" spans="1:34" x14ac:dyDescent="0.25">
      <c r="A17" s="228"/>
      <c r="B17" s="410">
        <f t="shared" si="0"/>
        <v>0</v>
      </c>
      <c r="C17" s="410">
        <f t="shared" si="1"/>
        <v>0</v>
      </c>
      <c r="D17" s="234"/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4"/>
      <c r="AG17" s="234"/>
      <c r="AH17" s="235"/>
    </row>
    <row r="18" spans="1:34" x14ac:dyDescent="0.25">
      <c r="A18" s="217"/>
      <c r="B18" s="221"/>
      <c r="C18" s="221"/>
      <c r="D18" s="221"/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1"/>
      <c r="U18" s="221"/>
      <c r="V18" s="221"/>
      <c r="W18" s="221"/>
      <c r="X18" s="221"/>
      <c r="Y18" s="221"/>
      <c r="Z18" s="221"/>
      <c r="AA18" s="221"/>
      <c r="AB18" s="221"/>
      <c r="AC18" s="221"/>
      <c r="AD18" s="221"/>
      <c r="AE18" s="221"/>
      <c r="AF18" s="221"/>
      <c r="AG18" s="216"/>
      <c r="AH18" s="216"/>
    </row>
    <row r="19" spans="1:34" x14ac:dyDescent="0.25">
      <c r="A19" s="217"/>
      <c r="B19" s="221"/>
      <c r="C19" s="221"/>
      <c r="D19" s="221"/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1"/>
      <c r="Y19" s="221"/>
      <c r="Z19" s="221"/>
      <c r="AA19" s="221"/>
      <c r="AB19" s="221"/>
      <c r="AC19" s="221"/>
      <c r="AD19" s="221"/>
      <c r="AE19" s="221"/>
      <c r="AF19" s="221"/>
      <c r="AG19" s="216"/>
      <c r="AH19" s="216"/>
    </row>
    <row r="20" spans="1:34" x14ac:dyDescent="0.25">
      <c r="A20" s="217"/>
      <c r="B20" s="221"/>
      <c r="C20" s="221"/>
      <c r="D20" s="221"/>
      <c r="E20" s="221"/>
      <c r="F20" s="221"/>
      <c r="G20" s="221"/>
      <c r="H20" s="221"/>
      <c r="I20" s="221"/>
      <c r="J20" s="221"/>
      <c r="K20" s="221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221"/>
      <c r="W20" s="221"/>
      <c r="X20" s="221"/>
      <c r="Y20" s="221"/>
      <c r="Z20" s="221"/>
      <c r="AA20" s="221"/>
      <c r="AB20" s="221"/>
      <c r="AC20" s="221"/>
      <c r="AD20" s="221"/>
      <c r="AE20" s="221"/>
      <c r="AF20" s="221"/>
      <c r="AG20" s="216"/>
      <c r="AH20" s="216"/>
    </row>
    <row r="21" spans="1:34" x14ac:dyDescent="0.25">
      <c r="A21" s="217"/>
      <c r="B21" s="221"/>
      <c r="C21" s="221"/>
      <c r="D21" s="221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1"/>
      <c r="U21" s="221"/>
      <c r="V21" s="221"/>
      <c r="W21" s="221"/>
      <c r="X21" s="221"/>
      <c r="Y21" s="221"/>
      <c r="Z21" s="221"/>
      <c r="AA21" s="221"/>
      <c r="AB21" s="221"/>
      <c r="AC21" s="221"/>
      <c r="AD21" s="221"/>
      <c r="AE21" s="221"/>
      <c r="AF21" s="221"/>
      <c r="AG21" s="216"/>
      <c r="AH21" s="216"/>
    </row>
    <row r="22" spans="1:34" x14ac:dyDescent="0.25">
      <c r="A22" s="217"/>
      <c r="B22" s="221"/>
      <c r="C22" s="221"/>
      <c r="D22" s="221"/>
      <c r="E22" s="221"/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221"/>
      <c r="U22" s="221"/>
      <c r="V22" s="221"/>
      <c r="W22" s="221"/>
      <c r="X22" s="221"/>
      <c r="Y22" s="221"/>
      <c r="Z22" s="221"/>
      <c r="AA22" s="221"/>
      <c r="AB22" s="221"/>
      <c r="AC22" s="221"/>
      <c r="AD22" s="221"/>
      <c r="AE22" s="221"/>
      <c r="AF22" s="221"/>
      <c r="AG22" s="216"/>
      <c r="AH22" s="216"/>
    </row>
    <row r="23" spans="1:34" x14ac:dyDescent="0.25">
      <c r="A23" s="217"/>
      <c r="B23" s="221"/>
      <c r="C23" s="221"/>
      <c r="D23" s="221"/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1"/>
      <c r="AA23" s="221"/>
      <c r="AB23" s="221"/>
      <c r="AC23" s="221"/>
      <c r="AD23" s="221"/>
      <c r="AE23" s="221"/>
      <c r="AF23" s="221"/>
      <c r="AG23" s="216"/>
      <c r="AH23" s="216"/>
    </row>
    <row r="24" spans="1:34" x14ac:dyDescent="0.25">
      <c r="A24" s="217"/>
      <c r="B24" s="221"/>
      <c r="C24" s="221"/>
      <c r="D24" s="221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1"/>
      <c r="U24" s="221"/>
      <c r="V24" s="221"/>
      <c r="W24" s="221"/>
      <c r="X24" s="221"/>
      <c r="Y24" s="221"/>
      <c r="Z24" s="221"/>
      <c r="AA24" s="221"/>
      <c r="AB24" s="221"/>
      <c r="AC24" s="221"/>
      <c r="AD24" s="221"/>
      <c r="AE24" s="221"/>
      <c r="AF24" s="221"/>
      <c r="AG24" s="216"/>
      <c r="AH24" s="216"/>
    </row>
    <row r="25" spans="1:34" x14ac:dyDescent="0.25">
      <c r="A25" s="217"/>
      <c r="B25" s="221"/>
      <c r="C25" s="221"/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1"/>
      <c r="W25" s="221"/>
      <c r="X25" s="221"/>
      <c r="Y25" s="221"/>
      <c r="Z25" s="221"/>
      <c r="AA25" s="221"/>
      <c r="AB25" s="221"/>
      <c r="AC25" s="221"/>
      <c r="AD25" s="221"/>
      <c r="AE25" s="221"/>
      <c r="AF25" s="221"/>
      <c r="AG25" s="216"/>
      <c r="AH25" s="216"/>
    </row>
    <row r="26" spans="1:34" x14ac:dyDescent="0.25">
      <c r="A26" s="217"/>
      <c r="B26" s="221"/>
      <c r="C26" s="221"/>
      <c r="D26" s="221"/>
      <c r="E26" s="221"/>
      <c r="F26" s="221"/>
      <c r="G26" s="221"/>
      <c r="H26" s="221"/>
      <c r="I26" s="221"/>
      <c r="J26" s="221"/>
      <c r="K26" s="221"/>
      <c r="L26" s="221"/>
      <c r="M26" s="221"/>
      <c r="N26" s="221"/>
      <c r="O26" s="221"/>
      <c r="P26" s="221"/>
      <c r="Q26" s="221"/>
      <c r="R26" s="221"/>
      <c r="S26" s="221"/>
      <c r="T26" s="221"/>
      <c r="U26" s="221"/>
      <c r="V26" s="221"/>
      <c r="W26" s="221"/>
      <c r="X26" s="221"/>
      <c r="Y26" s="221"/>
      <c r="Z26" s="221"/>
      <c r="AA26" s="221"/>
      <c r="AB26" s="221"/>
      <c r="AC26" s="221"/>
      <c r="AD26" s="221"/>
      <c r="AE26" s="221"/>
      <c r="AF26" s="221"/>
      <c r="AG26" s="216"/>
      <c r="AH26" s="216"/>
    </row>
    <row r="27" spans="1:34" x14ac:dyDescent="0.25">
      <c r="A27" s="217"/>
      <c r="B27" s="221"/>
      <c r="C27" s="221"/>
      <c r="D27" s="221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1"/>
      <c r="U27" s="221"/>
      <c r="V27" s="221"/>
      <c r="W27" s="221"/>
      <c r="X27" s="221"/>
      <c r="Y27" s="221"/>
      <c r="Z27" s="221"/>
      <c r="AA27" s="221"/>
      <c r="AB27" s="221"/>
      <c r="AC27" s="221"/>
      <c r="AD27" s="221"/>
      <c r="AE27" s="221"/>
      <c r="AF27" s="221"/>
      <c r="AG27" s="216"/>
      <c r="AH27" s="216"/>
    </row>
    <row r="28" spans="1:34" x14ac:dyDescent="0.25">
      <c r="A28" s="218"/>
      <c r="B28" s="221"/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221"/>
      <c r="X28" s="221"/>
      <c r="Y28" s="221"/>
      <c r="Z28" s="221"/>
      <c r="AA28" s="221"/>
      <c r="AB28" s="221"/>
      <c r="AC28" s="221"/>
      <c r="AD28" s="221"/>
      <c r="AE28" s="221"/>
      <c r="AF28" s="221"/>
      <c r="AG28" s="216"/>
      <c r="AH28" s="216"/>
    </row>
    <row r="29" spans="1:34" x14ac:dyDescent="0.25">
      <c r="A29" s="219"/>
      <c r="B29" s="221"/>
      <c r="C29" s="221"/>
      <c r="D29" s="221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221"/>
      <c r="W29" s="221"/>
      <c r="X29" s="221"/>
      <c r="Y29" s="221"/>
      <c r="Z29" s="221"/>
      <c r="AA29" s="221"/>
      <c r="AB29" s="221"/>
      <c r="AC29" s="221"/>
      <c r="AD29" s="221"/>
      <c r="AE29" s="221"/>
      <c r="AF29" s="221"/>
      <c r="AG29" s="216"/>
      <c r="AH29" s="216"/>
    </row>
    <row r="30" spans="1:34" x14ac:dyDescent="0.25">
      <c r="A30" s="219"/>
      <c r="B30" s="221"/>
      <c r="C30" s="221"/>
      <c r="D30" s="221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1"/>
      <c r="T30" s="221"/>
      <c r="U30" s="221"/>
      <c r="V30" s="221"/>
      <c r="W30" s="221"/>
      <c r="X30" s="221"/>
      <c r="Y30" s="221"/>
      <c r="Z30" s="221"/>
      <c r="AA30" s="221"/>
      <c r="AB30" s="221"/>
      <c r="AC30" s="221"/>
      <c r="AD30" s="221"/>
      <c r="AE30" s="221"/>
      <c r="AF30" s="221"/>
      <c r="AG30" s="216"/>
      <c r="AH30" s="216"/>
    </row>
    <row r="31" spans="1:34" x14ac:dyDescent="0.25">
      <c r="A31" s="219"/>
      <c r="B31" s="221"/>
      <c r="C31" s="221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1"/>
      <c r="W31" s="221"/>
      <c r="X31" s="221"/>
      <c r="Y31" s="221"/>
      <c r="Z31" s="221"/>
      <c r="AA31" s="221"/>
      <c r="AB31" s="221"/>
      <c r="AC31" s="221"/>
      <c r="AD31" s="221"/>
      <c r="AE31" s="221"/>
      <c r="AF31" s="221"/>
      <c r="AG31" s="216"/>
      <c r="AH31" s="216"/>
    </row>
    <row r="32" spans="1:34" x14ac:dyDescent="0.25">
      <c r="A32" s="220"/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1"/>
      <c r="Z32" s="221"/>
      <c r="AA32" s="221"/>
      <c r="AB32" s="221"/>
      <c r="AC32" s="221"/>
      <c r="AD32" s="221"/>
      <c r="AE32" s="221"/>
      <c r="AF32" s="221"/>
      <c r="AG32" s="216"/>
      <c r="AH32" s="216"/>
    </row>
  </sheetData>
  <customSheetViews>
    <customSheetView guid="{455841C8-72D8-4940-9FE4-DABC0F757235}" state="hidden">
      <selection activeCell="C6" sqref="C6"/>
      <pageMargins left="0.7" right="0.7" top="0.78740157499999996" bottom="0.78740157499999996" header="0.3" footer="0.3"/>
    </customSheetView>
    <customSheetView guid="{94508C67-1406-438E-8BFF-08FCCBE08533}" state="hidden">
      <selection activeCell="C6" sqref="C6"/>
      <pageMargins left="0.7" right="0.7" top="0.78740157499999996" bottom="0.78740157499999996" header="0.3" footer="0.3"/>
    </customSheetView>
  </customSheetViews>
  <mergeCells count="8">
    <mergeCell ref="AF3:AH3"/>
    <mergeCell ref="B1:B4"/>
    <mergeCell ref="C1:C4"/>
    <mergeCell ref="B5:C5"/>
    <mergeCell ref="D3:J3"/>
    <mergeCell ref="K3:Q3"/>
    <mergeCell ref="R3:X3"/>
    <mergeCell ref="Y3:AE3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H32"/>
  <sheetViews>
    <sheetView workbookViewId="0">
      <selection activeCell="C6" sqref="C6"/>
    </sheetView>
  </sheetViews>
  <sheetFormatPr defaultColWidth="11.42578125" defaultRowHeight="15" x14ac:dyDescent="0.25"/>
  <cols>
    <col min="1" max="1" width="17.7109375" bestFit="1" customWidth="1"/>
    <col min="2" max="3" width="5.42578125" bestFit="1" customWidth="1"/>
    <col min="4" max="9" width="3.140625" bestFit="1" customWidth="1"/>
    <col min="10" max="10" width="3.42578125" bestFit="1" customWidth="1"/>
    <col min="11" max="16" width="3.140625" bestFit="1" customWidth="1"/>
    <col min="17" max="17" width="3.42578125" bestFit="1" customWidth="1"/>
    <col min="18" max="23" width="3.140625" bestFit="1" customWidth="1"/>
    <col min="24" max="24" width="3.42578125" bestFit="1" customWidth="1"/>
    <col min="25" max="30" width="3.140625" bestFit="1" customWidth="1"/>
    <col min="31" max="31" width="3.42578125" bestFit="1" customWidth="1"/>
    <col min="32" max="33" width="3.140625" bestFit="1" customWidth="1"/>
    <col min="34" max="34" width="1.85546875" bestFit="1" customWidth="1"/>
  </cols>
  <sheetData>
    <row r="1" spans="1:34" ht="45" x14ac:dyDescent="0.25">
      <c r="A1" s="190" t="s">
        <v>0</v>
      </c>
      <c r="B1" s="447" t="s">
        <v>1</v>
      </c>
      <c r="C1" s="445" t="s">
        <v>2</v>
      </c>
      <c r="D1" s="214">
        <v>44348</v>
      </c>
      <c r="E1" s="214">
        <v>44349</v>
      </c>
      <c r="F1" s="214">
        <v>44350</v>
      </c>
      <c r="G1" s="214">
        <v>44351</v>
      </c>
      <c r="H1" s="214">
        <v>44352</v>
      </c>
      <c r="I1" s="214">
        <v>44353</v>
      </c>
      <c r="J1" s="214">
        <v>44354</v>
      </c>
      <c r="K1" s="214">
        <v>44355</v>
      </c>
      <c r="L1" s="214">
        <v>44356</v>
      </c>
      <c r="M1" s="214">
        <v>44357</v>
      </c>
      <c r="N1" s="214">
        <v>44358</v>
      </c>
      <c r="O1" s="214">
        <v>44359</v>
      </c>
      <c r="P1" s="214">
        <v>44360</v>
      </c>
      <c r="Q1" s="214">
        <v>44361</v>
      </c>
      <c r="R1" s="214">
        <v>44362</v>
      </c>
      <c r="S1" s="214">
        <v>44363</v>
      </c>
      <c r="T1" s="214">
        <v>44364</v>
      </c>
      <c r="U1" s="214">
        <v>44365</v>
      </c>
      <c r="V1" s="214">
        <v>44366</v>
      </c>
      <c r="W1" s="214">
        <v>44367</v>
      </c>
      <c r="X1" s="214">
        <v>44368</v>
      </c>
      <c r="Y1" s="214">
        <v>44369</v>
      </c>
      <c r="Z1" s="214">
        <v>44370</v>
      </c>
      <c r="AA1" s="214">
        <v>44371</v>
      </c>
      <c r="AB1" s="214">
        <v>44372</v>
      </c>
      <c r="AC1" s="214">
        <v>44373</v>
      </c>
      <c r="AD1" s="214">
        <v>44374</v>
      </c>
      <c r="AE1" s="214">
        <v>44375</v>
      </c>
      <c r="AF1" s="214">
        <v>44376</v>
      </c>
      <c r="AG1" s="214">
        <v>44377</v>
      </c>
      <c r="AH1" s="215"/>
    </row>
    <row r="2" spans="1:34" ht="15.75" thickBot="1" x14ac:dyDescent="0.3">
      <c r="A2" s="193"/>
      <c r="B2" s="448"/>
      <c r="C2" s="446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2"/>
    </row>
    <row r="3" spans="1:34" ht="15.75" thickBot="1" x14ac:dyDescent="0.3">
      <c r="A3" s="193"/>
      <c r="B3" s="448"/>
      <c r="C3" s="446"/>
      <c r="D3" s="442" t="s">
        <v>3</v>
      </c>
      <c r="E3" s="443"/>
      <c r="F3" s="443"/>
      <c r="G3" s="443"/>
      <c r="H3" s="443"/>
      <c r="I3" s="443"/>
      <c r="J3" s="444"/>
      <c r="K3" s="443" t="s">
        <v>4</v>
      </c>
      <c r="L3" s="443"/>
      <c r="M3" s="443"/>
      <c r="N3" s="443"/>
      <c r="O3" s="443"/>
      <c r="P3" s="443"/>
      <c r="Q3" s="444"/>
      <c r="R3" s="442" t="s">
        <v>5</v>
      </c>
      <c r="S3" s="443"/>
      <c r="T3" s="443"/>
      <c r="U3" s="443"/>
      <c r="V3" s="443"/>
      <c r="W3" s="443"/>
      <c r="X3" s="444"/>
      <c r="Y3" s="442" t="s">
        <v>6</v>
      </c>
      <c r="Z3" s="443"/>
      <c r="AA3" s="443"/>
      <c r="AB3" s="443"/>
      <c r="AC3" s="443"/>
      <c r="AD3" s="443"/>
      <c r="AE3" s="444"/>
      <c r="AF3" s="442" t="s">
        <v>7</v>
      </c>
      <c r="AG3" s="443"/>
      <c r="AH3" s="444"/>
    </row>
    <row r="4" spans="1:34" x14ac:dyDescent="0.25">
      <c r="A4" s="193"/>
      <c r="B4" s="448"/>
      <c r="C4" s="446"/>
      <c r="D4" s="210" t="s">
        <v>14</v>
      </c>
      <c r="E4" s="210" t="s">
        <v>8</v>
      </c>
      <c r="F4" s="210" t="s">
        <v>9</v>
      </c>
      <c r="G4" s="210" t="s">
        <v>10</v>
      </c>
      <c r="H4" s="210" t="s">
        <v>11</v>
      </c>
      <c r="I4" s="210" t="s">
        <v>12</v>
      </c>
      <c r="J4" s="210" t="s">
        <v>13</v>
      </c>
      <c r="K4" s="210" t="s">
        <v>14</v>
      </c>
      <c r="L4" s="210" t="s">
        <v>8</v>
      </c>
      <c r="M4" s="210" t="s">
        <v>9</v>
      </c>
      <c r="N4" s="210" t="s">
        <v>10</v>
      </c>
      <c r="O4" s="210" t="s">
        <v>11</v>
      </c>
      <c r="P4" s="210" t="s">
        <v>12</v>
      </c>
      <c r="Q4" s="210" t="s">
        <v>13</v>
      </c>
      <c r="R4" s="210" t="s">
        <v>14</v>
      </c>
      <c r="S4" s="210" t="s">
        <v>8</v>
      </c>
      <c r="T4" s="210" t="s">
        <v>9</v>
      </c>
      <c r="U4" s="210" t="s">
        <v>10</v>
      </c>
      <c r="V4" s="210" t="s">
        <v>11</v>
      </c>
      <c r="W4" s="210" t="s">
        <v>12</v>
      </c>
      <c r="X4" s="210" t="s">
        <v>13</v>
      </c>
      <c r="Y4" s="210" t="s">
        <v>14</v>
      </c>
      <c r="Z4" s="210" t="s">
        <v>8</v>
      </c>
      <c r="AA4" s="210" t="s">
        <v>9</v>
      </c>
      <c r="AB4" s="210" t="s">
        <v>10</v>
      </c>
      <c r="AC4" s="210" t="s">
        <v>11</v>
      </c>
      <c r="AD4" s="210" t="s">
        <v>12</v>
      </c>
      <c r="AE4" s="210" t="s">
        <v>13</v>
      </c>
      <c r="AF4" s="210" t="s">
        <v>14</v>
      </c>
      <c r="AG4" s="210" t="s">
        <v>8</v>
      </c>
      <c r="AH4" s="211"/>
    </row>
    <row r="5" spans="1:34" x14ac:dyDescent="0.25">
      <c r="A5" s="209"/>
      <c r="B5" s="449" t="s">
        <v>15</v>
      </c>
      <c r="C5" s="450"/>
      <c r="D5" s="212">
        <v>0</v>
      </c>
      <c r="E5" s="212">
        <v>0</v>
      </c>
      <c r="F5" s="212">
        <v>0</v>
      </c>
      <c r="G5" s="212">
        <v>0</v>
      </c>
      <c r="H5" s="212">
        <v>0</v>
      </c>
      <c r="I5" s="212">
        <v>0</v>
      </c>
      <c r="J5" s="212">
        <v>0</v>
      </c>
      <c r="K5" s="212">
        <v>0</v>
      </c>
      <c r="L5" s="212">
        <v>0</v>
      </c>
      <c r="M5" s="212">
        <v>0</v>
      </c>
      <c r="N5" s="212">
        <v>0</v>
      </c>
      <c r="O5" s="212">
        <v>0</v>
      </c>
      <c r="P5" s="212">
        <v>0</v>
      </c>
      <c r="Q5" s="212">
        <v>0</v>
      </c>
      <c r="R5" s="212">
        <v>0</v>
      </c>
      <c r="S5" s="212">
        <v>0</v>
      </c>
      <c r="T5" s="212">
        <v>0</v>
      </c>
      <c r="U5" s="212">
        <v>0</v>
      </c>
      <c r="V5" s="212">
        <v>0</v>
      </c>
      <c r="W5" s="212">
        <v>0</v>
      </c>
      <c r="X5" s="212">
        <v>0</v>
      </c>
      <c r="Y5" s="212">
        <v>0</v>
      </c>
      <c r="Z5" s="212">
        <v>0</v>
      </c>
      <c r="AA5" s="212">
        <v>0</v>
      </c>
      <c r="AB5" s="212">
        <v>0</v>
      </c>
      <c r="AC5" s="212">
        <v>0</v>
      </c>
      <c r="AD5" s="212">
        <v>0</v>
      </c>
      <c r="AE5" s="212">
        <v>0</v>
      </c>
      <c r="AF5" s="212">
        <v>0</v>
      </c>
      <c r="AG5" s="212">
        <v>0</v>
      </c>
      <c r="AH5" s="213">
        <v>0</v>
      </c>
    </row>
    <row r="6" spans="1:34" x14ac:dyDescent="0.25">
      <c r="A6" s="194" t="s">
        <v>16</v>
      </c>
      <c r="B6" s="197">
        <f>COUNTIF(D6:AH6,"u")</f>
        <v>0</v>
      </c>
      <c r="C6" s="197">
        <f>COUNTIF(D6:AH6,"k")</f>
        <v>0</v>
      </c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9"/>
    </row>
    <row r="7" spans="1:34" x14ac:dyDescent="0.25">
      <c r="A7" s="194" t="s">
        <v>17</v>
      </c>
      <c r="B7" s="410">
        <f t="shared" ref="B7:B17" si="0">COUNTIF(D7:AH7,"u")</f>
        <v>0</v>
      </c>
      <c r="C7" s="410">
        <f t="shared" ref="C7:C17" si="1">COUNTIF(D7:AH7,"k")</f>
        <v>0</v>
      </c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1"/>
    </row>
    <row r="8" spans="1:34" x14ac:dyDescent="0.25">
      <c r="A8" s="194" t="s">
        <v>18</v>
      </c>
      <c r="B8" s="410">
        <f t="shared" si="0"/>
        <v>0</v>
      </c>
      <c r="C8" s="410">
        <f t="shared" si="1"/>
        <v>0</v>
      </c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7"/>
      <c r="AB8" s="207"/>
      <c r="AC8" s="207"/>
      <c r="AD8" s="207"/>
      <c r="AE8" s="207"/>
      <c r="AF8" s="207"/>
      <c r="AG8" s="207"/>
      <c r="AH8" s="208"/>
    </row>
    <row r="9" spans="1:34" x14ac:dyDescent="0.25">
      <c r="A9" s="194" t="s">
        <v>19</v>
      </c>
      <c r="B9" s="410">
        <f t="shared" si="0"/>
        <v>0</v>
      </c>
      <c r="C9" s="410">
        <f t="shared" si="1"/>
        <v>0</v>
      </c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4"/>
      <c r="AF9" s="204"/>
      <c r="AG9" s="204"/>
      <c r="AH9" s="205"/>
    </row>
    <row r="10" spans="1:34" x14ac:dyDescent="0.25">
      <c r="A10" s="195"/>
      <c r="B10" s="410">
        <f t="shared" si="0"/>
        <v>0</v>
      </c>
      <c r="C10" s="410">
        <f t="shared" si="1"/>
        <v>0</v>
      </c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1"/>
    </row>
    <row r="11" spans="1:34" x14ac:dyDescent="0.25">
      <c r="A11" s="206"/>
      <c r="B11" s="410">
        <f t="shared" si="0"/>
        <v>0</v>
      </c>
      <c r="C11" s="410">
        <f t="shared" si="1"/>
        <v>0</v>
      </c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207"/>
      <c r="AG11" s="207"/>
      <c r="AH11" s="208"/>
    </row>
    <row r="12" spans="1:34" x14ac:dyDescent="0.25">
      <c r="A12" s="195"/>
      <c r="B12" s="410">
        <f t="shared" si="0"/>
        <v>0</v>
      </c>
      <c r="C12" s="410">
        <f t="shared" si="1"/>
        <v>0</v>
      </c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200"/>
      <c r="AG12" s="200"/>
      <c r="AH12" s="201"/>
    </row>
    <row r="13" spans="1:34" x14ac:dyDescent="0.25">
      <c r="A13" s="195"/>
      <c r="B13" s="410">
        <f t="shared" si="0"/>
        <v>0</v>
      </c>
      <c r="C13" s="410">
        <f t="shared" si="1"/>
        <v>0</v>
      </c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200"/>
      <c r="AG13" s="200"/>
      <c r="AH13" s="201"/>
    </row>
    <row r="14" spans="1:34" x14ac:dyDescent="0.25">
      <c r="A14" s="206"/>
      <c r="B14" s="410">
        <f t="shared" si="0"/>
        <v>0</v>
      </c>
      <c r="C14" s="410">
        <f t="shared" si="1"/>
        <v>0</v>
      </c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7"/>
      <c r="Z14" s="207"/>
      <c r="AA14" s="207"/>
      <c r="AB14" s="207"/>
      <c r="AC14" s="207"/>
      <c r="AD14" s="207"/>
      <c r="AE14" s="207"/>
      <c r="AF14" s="207"/>
      <c r="AG14" s="207"/>
      <c r="AH14" s="208"/>
    </row>
    <row r="15" spans="1:34" x14ac:dyDescent="0.25">
      <c r="A15" s="195"/>
      <c r="B15" s="410">
        <f t="shared" si="0"/>
        <v>0</v>
      </c>
      <c r="C15" s="410">
        <f t="shared" si="1"/>
        <v>0</v>
      </c>
      <c r="D15" s="200"/>
      <c r="E15" s="200"/>
      <c r="F15" s="200"/>
      <c r="G15" s="200"/>
      <c r="H15" s="200"/>
      <c r="I15" s="200"/>
      <c r="J15" s="200"/>
      <c r="K15" s="200"/>
      <c r="L15" s="200"/>
      <c r="M15" s="200"/>
      <c r="N15" s="200"/>
      <c r="O15" s="200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200"/>
      <c r="AH15" s="201"/>
    </row>
    <row r="16" spans="1:34" x14ac:dyDescent="0.25">
      <c r="A16" s="195"/>
      <c r="B16" s="410">
        <f t="shared" si="0"/>
        <v>0</v>
      </c>
      <c r="C16" s="410">
        <f t="shared" si="1"/>
        <v>0</v>
      </c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00"/>
      <c r="AA16" s="200"/>
      <c r="AB16" s="200"/>
      <c r="AC16" s="200"/>
      <c r="AD16" s="200"/>
      <c r="AE16" s="200"/>
      <c r="AF16" s="200"/>
      <c r="AG16" s="200"/>
      <c r="AH16" s="201"/>
    </row>
    <row r="17" spans="1:34" x14ac:dyDescent="0.25">
      <c r="A17" s="196"/>
      <c r="B17" s="410">
        <f t="shared" si="0"/>
        <v>0</v>
      </c>
      <c r="C17" s="410">
        <f t="shared" si="1"/>
        <v>0</v>
      </c>
      <c r="D17" s="202"/>
      <c r="E17" s="202"/>
      <c r="F17" s="202"/>
      <c r="G17" s="202"/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S17" s="202"/>
      <c r="T17" s="202"/>
      <c r="U17" s="202"/>
      <c r="V17" s="202"/>
      <c r="W17" s="202"/>
      <c r="X17" s="202"/>
      <c r="Y17" s="202"/>
      <c r="Z17" s="202"/>
      <c r="AA17" s="202"/>
      <c r="AB17" s="202"/>
      <c r="AC17" s="202"/>
      <c r="AD17" s="202"/>
      <c r="AE17" s="202"/>
      <c r="AF17" s="202"/>
      <c r="AG17" s="202"/>
      <c r="AH17" s="203"/>
    </row>
    <row r="18" spans="1:34" x14ac:dyDescent="0.25">
      <c r="A18" s="185"/>
      <c r="B18" s="189"/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89"/>
      <c r="U18" s="189"/>
      <c r="V18" s="189"/>
      <c r="W18" s="189"/>
      <c r="X18" s="189"/>
      <c r="Y18" s="189"/>
      <c r="Z18" s="189"/>
      <c r="AA18" s="189"/>
      <c r="AB18" s="189"/>
      <c r="AC18" s="189"/>
      <c r="AD18" s="189"/>
      <c r="AE18" s="189"/>
      <c r="AF18" s="189"/>
      <c r="AG18" s="184"/>
      <c r="AH18" s="184"/>
    </row>
    <row r="19" spans="1:34" x14ac:dyDescent="0.25">
      <c r="A19" s="185"/>
      <c r="B19" s="189"/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9"/>
      <c r="AF19" s="189"/>
      <c r="AG19" s="184"/>
      <c r="AH19" s="184"/>
    </row>
    <row r="20" spans="1:34" x14ac:dyDescent="0.25">
      <c r="A20" s="185"/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84"/>
      <c r="AH20" s="184"/>
    </row>
    <row r="21" spans="1:34" x14ac:dyDescent="0.25">
      <c r="A21" s="185"/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4"/>
      <c r="AH21" s="184"/>
    </row>
    <row r="22" spans="1:34" x14ac:dyDescent="0.25">
      <c r="A22" s="185"/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4"/>
      <c r="AH22" s="184"/>
    </row>
    <row r="23" spans="1:34" x14ac:dyDescent="0.25">
      <c r="A23" s="185"/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4"/>
      <c r="AH23" s="184"/>
    </row>
    <row r="24" spans="1:34" x14ac:dyDescent="0.25">
      <c r="A24" s="185"/>
      <c r="B24" s="189"/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4"/>
      <c r="AH24" s="184"/>
    </row>
    <row r="25" spans="1:34" x14ac:dyDescent="0.25">
      <c r="A25" s="185"/>
      <c r="B25" s="189"/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  <c r="AA25" s="189"/>
      <c r="AB25" s="189"/>
      <c r="AC25" s="189"/>
      <c r="AD25" s="189"/>
      <c r="AE25" s="189"/>
      <c r="AF25" s="189"/>
      <c r="AG25" s="184"/>
      <c r="AH25" s="184"/>
    </row>
    <row r="26" spans="1:34" x14ac:dyDescent="0.25">
      <c r="A26" s="185"/>
      <c r="B26" s="189"/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89"/>
      <c r="T26" s="189"/>
      <c r="U26" s="189"/>
      <c r="V26" s="189"/>
      <c r="W26" s="189"/>
      <c r="X26" s="189"/>
      <c r="Y26" s="189"/>
      <c r="Z26" s="189"/>
      <c r="AA26" s="189"/>
      <c r="AB26" s="189"/>
      <c r="AC26" s="189"/>
      <c r="AD26" s="189"/>
      <c r="AE26" s="189"/>
      <c r="AF26" s="189"/>
      <c r="AG26" s="184"/>
      <c r="AH26" s="184"/>
    </row>
    <row r="27" spans="1:34" x14ac:dyDescent="0.25">
      <c r="A27" s="185"/>
      <c r="B27" s="189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189"/>
      <c r="Y27" s="189"/>
      <c r="Z27" s="189"/>
      <c r="AA27" s="189"/>
      <c r="AB27" s="189"/>
      <c r="AC27" s="189"/>
      <c r="AD27" s="189"/>
      <c r="AE27" s="189"/>
      <c r="AF27" s="189"/>
      <c r="AG27" s="184"/>
      <c r="AH27" s="184"/>
    </row>
    <row r="28" spans="1:34" x14ac:dyDescent="0.25">
      <c r="A28" s="186"/>
      <c r="B28" s="189"/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189"/>
      <c r="AF28" s="189"/>
      <c r="AG28" s="184"/>
      <c r="AH28" s="184"/>
    </row>
    <row r="29" spans="1:34" x14ac:dyDescent="0.25">
      <c r="A29" s="187"/>
      <c r="B29" s="189"/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89"/>
      <c r="U29" s="189"/>
      <c r="V29" s="189"/>
      <c r="W29" s="189"/>
      <c r="X29" s="189"/>
      <c r="Y29" s="189"/>
      <c r="Z29" s="189"/>
      <c r="AA29" s="189"/>
      <c r="AB29" s="189"/>
      <c r="AC29" s="189"/>
      <c r="AD29" s="189"/>
      <c r="AE29" s="189"/>
      <c r="AF29" s="189"/>
      <c r="AG29" s="184"/>
      <c r="AH29" s="184"/>
    </row>
    <row r="30" spans="1:34" x14ac:dyDescent="0.25">
      <c r="A30" s="187"/>
      <c r="B30" s="189"/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189"/>
      <c r="AB30" s="189"/>
      <c r="AC30" s="189"/>
      <c r="AD30" s="189"/>
      <c r="AE30" s="189"/>
      <c r="AF30" s="189"/>
      <c r="AG30" s="184"/>
      <c r="AH30" s="184"/>
    </row>
    <row r="31" spans="1:34" x14ac:dyDescent="0.25">
      <c r="A31" s="187"/>
      <c r="B31" s="189"/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4"/>
      <c r="AH31" s="184"/>
    </row>
    <row r="32" spans="1:34" x14ac:dyDescent="0.25">
      <c r="A32" s="188"/>
      <c r="B32" s="189"/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89"/>
      <c r="AF32" s="189"/>
      <c r="AG32" s="184"/>
      <c r="AH32" s="184"/>
    </row>
  </sheetData>
  <customSheetViews>
    <customSheetView guid="{455841C8-72D8-4940-9FE4-DABC0F757235}" state="hidden">
      <selection activeCell="C6" sqref="C6"/>
      <pageMargins left="0.7" right="0.7" top="0.78740157499999996" bottom="0.78740157499999996" header="0.3" footer="0.3"/>
    </customSheetView>
    <customSheetView guid="{94508C67-1406-438E-8BFF-08FCCBE08533}" state="hidden">
      <selection activeCell="C6" sqref="C6"/>
      <pageMargins left="0.7" right="0.7" top="0.78740157499999996" bottom="0.78740157499999996" header="0.3" footer="0.3"/>
    </customSheetView>
  </customSheetViews>
  <mergeCells count="8">
    <mergeCell ref="AF3:AH3"/>
    <mergeCell ref="B1:B4"/>
    <mergeCell ref="C1:C4"/>
    <mergeCell ref="B5:C5"/>
    <mergeCell ref="D3:J3"/>
    <mergeCell ref="K3:Q3"/>
    <mergeCell ref="R3:X3"/>
    <mergeCell ref="Y3:AE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Jahresübersicht</vt:lpstr>
      <vt:lpstr>Kalender</vt:lpstr>
      <vt:lpstr>Ereignise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Company>BioNTech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Krüger</dc:creator>
  <cp:lastModifiedBy>Michael Rueker</cp:lastModifiedBy>
  <dcterms:created xsi:type="dcterms:W3CDTF">2021-03-26T08:11:21Z</dcterms:created>
  <dcterms:modified xsi:type="dcterms:W3CDTF">2021-04-06T10:58:27Z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olution ID">
    <vt:lpwstr>{15727DE6-F92D-4E46-ACB4-0E2C58B31A18}</vt:lpwstr>
  </property>
</Properties>
</file>