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di9\Downloads\"/>
    </mc:Choice>
  </mc:AlternateContent>
  <xr:revisionPtr revIDLastSave="0" documentId="13_ncr:1_{3E774047-FC90-4FC1-9AA2-7BD0B66B47D7}" xr6:coauthVersionLast="47" xr6:coauthVersionMax="47" xr10:uidLastSave="{00000000-0000-0000-0000-000000000000}"/>
  <bookViews>
    <workbookView xWindow="-120" yWindow="-120" windowWidth="29040" windowHeight="15720" xr2:uid="{2303807A-9449-41D3-93DE-A6E10788CBDC}"/>
  </bookViews>
  <sheets>
    <sheet name="Tabelle1" sheetId="1" r:id="rId1"/>
  </sheets>
  <definedNames>
    <definedName name="_xlnm.Print_Area" localSheetId="0">Tabelle1!$A$1:$A$24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1" i="1" l="1"/>
  <c r="M44" i="1" s="1"/>
  <c r="P32" i="1"/>
  <c r="P33" i="1"/>
  <c r="P34" i="1"/>
  <c r="P35" i="1"/>
  <c r="P36" i="1"/>
  <c r="P37" i="1"/>
  <c r="P38" i="1"/>
  <c r="P39" i="1"/>
  <c r="P40" i="1"/>
  <c r="P41" i="1"/>
  <c r="P42" i="1"/>
  <c r="M42" i="1"/>
  <c r="M41" i="1"/>
  <c r="M40" i="1"/>
  <c r="M39" i="1"/>
  <c r="M38" i="1"/>
  <c r="M37" i="1"/>
  <c r="M36" i="1"/>
  <c r="M35" i="1"/>
  <c r="M34" i="1"/>
  <c r="M33" i="1"/>
  <c r="M32" i="1"/>
  <c r="P31" i="1"/>
  <c r="P44" i="1" s="1"/>
  <c r="F53" i="1"/>
  <c r="N32" i="1"/>
  <c r="N33" i="1"/>
  <c r="N34" i="1"/>
  <c r="N35" i="1"/>
  <c r="N36" i="1"/>
  <c r="N37" i="1"/>
  <c r="N38" i="1"/>
  <c r="N39" i="1"/>
  <c r="N40" i="1"/>
  <c r="N41" i="1"/>
  <c r="N42" i="1"/>
  <c r="I42" i="1"/>
  <c r="I41" i="1"/>
  <c r="I40" i="1"/>
  <c r="I39" i="1"/>
  <c r="I38" i="1"/>
  <c r="I37" i="1"/>
  <c r="I36" i="1"/>
  <c r="I35" i="1"/>
  <c r="I34" i="1"/>
  <c r="I33" i="1"/>
  <c r="I32" i="1"/>
  <c r="I31" i="1"/>
  <c r="I50" i="1" s="1"/>
  <c r="G42" i="1"/>
  <c r="G41" i="1"/>
  <c r="G40" i="1"/>
  <c r="G39" i="1"/>
  <c r="G38" i="1"/>
  <c r="G37" i="1"/>
  <c r="G36" i="1"/>
  <c r="G35" i="1"/>
  <c r="G34" i="1"/>
  <c r="G33" i="1"/>
  <c r="G32" i="1"/>
  <c r="G31" i="1"/>
  <c r="G50" i="1" s="1"/>
  <c r="A22" i="1"/>
  <c r="E50" i="1"/>
  <c r="K50" i="1"/>
  <c r="H31" i="1"/>
  <c r="H50" i="1" s="1"/>
  <c r="J31" i="1"/>
  <c r="J44" i="1" s="1"/>
  <c r="L31" i="1"/>
  <c r="L44" i="1" s="1"/>
  <c r="O31" i="1"/>
  <c r="O44" i="1" s="1"/>
  <c r="H32" i="1"/>
  <c r="J32" i="1"/>
  <c r="L32" i="1"/>
  <c r="O32" i="1"/>
  <c r="H33" i="1"/>
  <c r="J33" i="1"/>
  <c r="L33" i="1"/>
  <c r="O33" i="1"/>
  <c r="H34" i="1"/>
  <c r="J34" i="1"/>
  <c r="L34" i="1"/>
  <c r="O34" i="1"/>
  <c r="H35" i="1"/>
  <c r="J35" i="1"/>
  <c r="L35" i="1"/>
  <c r="O35" i="1"/>
  <c r="H36" i="1"/>
  <c r="J36" i="1"/>
  <c r="L36" i="1"/>
  <c r="O36" i="1"/>
  <c r="H37" i="1"/>
  <c r="J37" i="1"/>
  <c r="L37" i="1"/>
  <c r="O37" i="1"/>
  <c r="H38" i="1"/>
  <c r="J38" i="1"/>
  <c r="L38" i="1"/>
  <c r="O38" i="1"/>
  <c r="H39" i="1"/>
  <c r="J39" i="1"/>
  <c r="L39" i="1"/>
  <c r="O39" i="1"/>
  <c r="H40" i="1"/>
  <c r="J40" i="1"/>
  <c r="L40" i="1"/>
  <c r="O40" i="1"/>
  <c r="Q7" i="1"/>
  <c r="Q8" i="1"/>
  <c r="O42" i="1"/>
  <c r="L42" i="1"/>
  <c r="J42" i="1"/>
  <c r="H42" i="1"/>
  <c r="O41" i="1"/>
  <c r="L41" i="1"/>
  <c r="J41" i="1"/>
  <c r="H41" i="1"/>
  <c r="E43" i="1"/>
  <c r="M19" i="1"/>
  <c r="N19" i="1"/>
  <c r="J19" i="1"/>
  <c r="H19" i="1"/>
  <c r="Q19" i="1" s="1"/>
  <c r="P47" i="1" l="1"/>
  <c r="N31" i="1" s="1"/>
  <c r="N47" i="1" s="1"/>
  <c r="F31" i="1" s="1"/>
  <c r="J50" i="1"/>
  <c r="L50" i="1"/>
  <c r="M50" i="1"/>
  <c r="O50" i="1"/>
  <c r="P50" i="1"/>
  <c r="G47" i="1"/>
  <c r="G44" i="1" s="1"/>
  <c r="I47" i="1"/>
  <c r="Q11" i="1"/>
  <c r="Q10" i="1"/>
  <c r="Q9" i="1"/>
  <c r="Q12" i="1"/>
  <c r="Q13" i="1"/>
  <c r="Q18" i="1"/>
  <c r="Q17" i="1"/>
  <c r="Q15" i="1"/>
  <c r="Q14" i="1"/>
  <c r="I44" i="1" l="1"/>
  <c r="N44" i="1"/>
  <c r="N50" i="1"/>
  <c r="F36" i="1"/>
  <c r="F42" i="1"/>
  <c r="F33" i="1"/>
  <c r="F37" i="1"/>
  <c r="F35" i="1"/>
  <c r="F34" i="1"/>
  <c r="F40" i="1"/>
  <c r="F38" i="1" l="1"/>
  <c r="F39" i="1"/>
  <c r="F32" i="1"/>
  <c r="F41" i="1"/>
  <c r="F50" i="1" l="1"/>
  <c r="B50" i="1" s="1"/>
  <c r="E44" i="1" s="1"/>
  <c r="H47" i="1"/>
  <c r="F47" i="1"/>
  <c r="F44" i="1" l="1"/>
  <c r="H44" i="1"/>
  <c r="B44" i="1" l="1"/>
  <c r="A14" i="1" s="1"/>
</calcChain>
</file>

<file path=xl/sharedStrings.xml><?xml version="1.0" encoding="utf-8"?>
<sst xmlns="http://schemas.openxmlformats.org/spreadsheetml/2006/main" count="47" uniqueCount="35">
  <si>
    <t>I wrote a book last year.</t>
  </si>
  <si>
    <t>I had already cooked when my kids came home.</t>
  </si>
  <si>
    <t>It had been raining just before I left the house.</t>
  </si>
  <si>
    <t>I'm going to visit my friends in Canada next summer.</t>
  </si>
  <si>
    <t>Present Perfect</t>
  </si>
  <si>
    <t>Past Perfect</t>
  </si>
  <si>
    <t>We're listening to the radio.</t>
  </si>
  <si>
    <t>Beispielsätze</t>
  </si>
  <si>
    <t>I never drink orange jus.</t>
  </si>
  <si>
    <t>The sun will shine.</t>
  </si>
  <si>
    <t>If I find her adress, I will send her an invitation.</t>
  </si>
  <si>
    <t>If I found her adress, I would send her an invitation.</t>
  </si>
  <si>
    <t>I was cooking when the kids came home.</t>
  </si>
  <si>
    <t>I have lived in London for 20 years.</t>
  </si>
  <si>
    <t>I have been reading this book for three weeks.</t>
  </si>
  <si>
    <t>Present Simple</t>
  </si>
  <si>
    <t>Present Continuous</t>
  </si>
  <si>
    <t>Will Future</t>
  </si>
  <si>
    <t>Conditional 1</t>
  </si>
  <si>
    <t>Conditional 2</t>
  </si>
  <si>
    <t>Past Continuous</t>
  </si>
  <si>
    <t>Present perfect Continuous</t>
  </si>
  <si>
    <t>Past perfect Continuous</t>
  </si>
  <si>
    <t>Past Simple</t>
  </si>
  <si>
    <t>ohne Present Simple und ohne Past Simple</t>
  </si>
  <si>
    <t>Going to Future</t>
  </si>
  <si>
    <t>Erkennt:</t>
  </si>
  <si>
    <t>Present Perfect Continuous</t>
  </si>
  <si>
    <t>Past Perfect Continuous</t>
  </si>
  <si>
    <t xml:space="preserve">   </t>
  </si>
  <si>
    <t>▼   Zeitform ist   ▼</t>
  </si>
  <si>
    <t>Erkennt nicht:     Present Simple     Past Simple</t>
  </si>
  <si>
    <r>
      <t xml:space="preserve">Englische Zeitformen in </t>
    </r>
    <r>
      <rPr>
        <u/>
        <sz val="14"/>
        <rFont val="Verdana"/>
        <family val="2"/>
      </rPr>
      <t>bejahender</t>
    </r>
    <r>
      <rPr>
        <sz val="14"/>
        <rFont val="Verdana"/>
        <family val="2"/>
      </rPr>
      <t xml:space="preserve"> Form</t>
    </r>
  </si>
  <si>
    <t>aktiv</t>
  </si>
  <si>
    <r>
      <t xml:space="preserve">▼   Eingabesatz in Zelle A7   </t>
    </r>
    <r>
      <rPr>
        <sz val="10"/>
        <rFont val="Arial"/>
        <family val="2"/>
      </rPr>
      <t>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</si>
</sst>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4"/>
      <name val="Verdana"/>
      <family val="2"/>
    </font>
    <font>
      <u/>
      <sz val="14"/>
      <name val="Verdana"/>
      <family val="2"/>
    </font>
    <font>
      <sz val="14"/>
      <color theme="0"/>
      <name val="Verdana"/>
      <family val="2"/>
    </font>
    <font>
      <sz val="8"/>
      <color rgb="FFFF0000"/>
      <name val="Arial"/>
      <family val="2"/>
    </font>
    <font>
      <sz val="10"/>
      <name val="Verdana"/>
      <family val="2"/>
    </font>
    <font>
      <sz val="10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3" fillId="3" borderId="3" xfId="0" applyFont="1" applyFill="1" applyBorder="1"/>
    <xf numFmtId="0" fontId="0" fillId="3" borderId="1" xfId="0" applyFill="1" applyBorder="1"/>
    <xf numFmtId="0" fontId="0" fillId="4" borderId="3" xfId="0" applyFill="1" applyBorder="1"/>
    <xf numFmtId="0" fontId="5" fillId="4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4" borderId="4" xfId="0" applyFill="1" applyBorder="1"/>
    <xf numFmtId="0" fontId="8" fillId="4" borderId="4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 applyAlignment="1">
      <alignment horizontal="center" vertical="center" wrapText="1"/>
    </xf>
    <xf numFmtId="0" fontId="0" fillId="5" borderId="4" xfId="0" applyFill="1" applyBorder="1"/>
    <xf numFmtId="0" fontId="0" fillId="5" borderId="0" xfId="0" applyFill="1" applyAlignment="1">
      <alignment horizontal="left" vertical="center"/>
    </xf>
    <xf numFmtId="0" fontId="0" fillId="5" borderId="2" xfId="0" applyFill="1" applyBorder="1"/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0" fontId="4" fillId="5" borderId="0" xfId="0" applyFont="1" applyFill="1"/>
    <xf numFmtId="0" fontId="3" fillId="5" borderId="0" xfId="0" applyFont="1" applyFill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 applyProtection="1">
      <alignment horizontal="center" vertical="center" wrapText="1"/>
      <protection locked="0"/>
    </xf>
  </cellXfs>
  <cellStyles count="1">
    <cellStyle name="Standard" xfId="0" builtinId="0"/>
  </cellStyles>
  <dxfs count="11">
    <dxf>
      <font>
        <color theme="1"/>
      </font>
      <fill>
        <patternFill>
          <bgColor rgb="FFA9D08E"/>
        </patternFill>
      </fill>
    </dxf>
    <dxf>
      <font>
        <color theme="1"/>
      </font>
      <fill>
        <patternFill>
          <bgColor rgb="FFD2E6C4"/>
        </patternFill>
      </fill>
    </dxf>
    <dxf>
      <font>
        <color theme="1"/>
      </font>
      <fill>
        <patternFill>
          <bgColor rgb="FF669E4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3E5F27"/>
        </patternFill>
      </fill>
    </dxf>
    <dxf>
      <font>
        <color theme="1"/>
      </font>
      <fill>
        <patternFill>
          <bgColor rgb="FFD09E00"/>
        </patternFill>
      </fill>
    </dxf>
    <dxf>
      <fill>
        <patternFill>
          <bgColor rgb="FF826000"/>
        </patternFill>
      </fill>
    </dxf>
    <dxf>
      <font>
        <color auto="1"/>
      </font>
      <fill>
        <patternFill>
          <bgColor rgb="FF00A1DA"/>
        </patternFill>
      </fill>
    </dxf>
    <dxf>
      <font>
        <color theme="0"/>
      </font>
      <fill>
        <patternFill>
          <bgColor rgb="FF006C92"/>
        </patternFill>
      </fill>
    </dxf>
    <dxf>
      <fill>
        <patternFill>
          <bgColor rgb="FFB1510F"/>
        </patternFill>
      </fill>
    </dxf>
    <dxf>
      <font>
        <color theme="8" tint="0.79998168889431442"/>
      </font>
    </dxf>
  </dxfs>
  <tableStyles count="0" defaultTableStyle="TableStyleMedium2" defaultPivotStyle="PivotStyleLight16"/>
  <colors>
    <mruColors>
      <color rgb="FF3E5F27"/>
      <color rgb="FFD09E00"/>
      <color rgb="FF00A1DA"/>
      <color rgb="FFB1510F"/>
      <color rgb="FF006C92"/>
      <color rgb="FF007CA8"/>
      <color rgb="FF826000"/>
      <color rgb="FF9E7800"/>
      <color rgb="FFBC8F00"/>
      <color rgb="FFD2E6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868E0-F989-4D9E-8E59-12550D233580}">
  <dimension ref="A1:Q71"/>
  <sheetViews>
    <sheetView showGridLines="0" tabSelected="1" workbookViewId="0"/>
  </sheetViews>
  <sheetFormatPr baseColWidth="10" defaultRowHeight="11.25" x14ac:dyDescent="0.2"/>
  <cols>
    <col min="1" max="1" width="211.6640625" customWidth="1"/>
    <col min="2" max="2" width="24" customWidth="1"/>
    <col min="5" max="16" width="18.83203125" style="1" customWidth="1"/>
    <col min="17" max="17" width="17.1640625" style="2" customWidth="1"/>
  </cols>
  <sheetData>
    <row r="1" spans="1:17" ht="23.25" customHeight="1" x14ac:dyDescent="0.2">
      <c r="A1" s="4"/>
      <c r="B1" s="13"/>
      <c r="C1" s="13"/>
      <c r="D1" s="13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22"/>
    </row>
    <row r="2" spans="1:17" ht="23.25" customHeight="1" x14ac:dyDescent="0.2">
      <c r="A2" s="6"/>
      <c r="B2" s="13"/>
      <c r="C2" s="13"/>
      <c r="D2" s="13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22"/>
    </row>
    <row r="3" spans="1:17" ht="23.25" customHeight="1" x14ac:dyDescent="0.25">
      <c r="A3" s="7" t="s">
        <v>32</v>
      </c>
      <c r="B3" s="13"/>
      <c r="C3" s="13"/>
      <c r="D3" s="13"/>
      <c r="E3" s="15"/>
      <c r="F3" s="16"/>
      <c r="G3" s="16"/>
      <c r="H3" s="16"/>
      <c r="I3" s="16"/>
      <c r="J3" s="16"/>
      <c r="K3" s="15"/>
      <c r="L3" s="16"/>
      <c r="M3" s="16"/>
      <c r="N3" s="16"/>
      <c r="O3" s="16"/>
      <c r="P3" s="16"/>
      <c r="Q3" s="22"/>
    </row>
    <row r="4" spans="1:17" ht="23.25" customHeight="1" x14ac:dyDescent="0.2">
      <c r="A4" s="8" t="s">
        <v>24</v>
      </c>
      <c r="B4" s="13"/>
      <c r="C4" s="13"/>
      <c r="D4" s="13"/>
      <c r="E4" s="15"/>
      <c r="F4" s="16"/>
      <c r="G4" s="16"/>
      <c r="H4" s="16"/>
      <c r="I4" s="16"/>
      <c r="J4" s="16"/>
      <c r="K4" s="15"/>
      <c r="L4" s="16"/>
      <c r="M4" s="16"/>
      <c r="N4" s="16"/>
      <c r="O4" s="16"/>
      <c r="P4" s="16"/>
      <c r="Q4" s="22"/>
    </row>
    <row r="5" spans="1:17" ht="23.25" customHeight="1" x14ac:dyDescent="0.2">
      <c r="A5" s="9"/>
      <c r="B5" s="13"/>
      <c r="C5" s="13"/>
      <c r="D5" s="13"/>
      <c r="E5" s="15"/>
      <c r="F5" s="16"/>
      <c r="G5" s="16"/>
      <c r="H5" s="16"/>
      <c r="I5" s="16"/>
      <c r="J5" s="16"/>
      <c r="K5" s="15"/>
      <c r="L5" s="16"/>
      <c r="M5" s="16"/>
      <c r="N5" s="16"/>
      <c r="O5" s="16"/>
      <c r="P5" s="16"/>
      <c r="Q5" s="22"/>
    </row>
    <row r="6" spans="1:17" ht="23.25" customHeight="1" x14ac:dyDescent="0.2">
      <c r="A6" s="30" t="s">
        <v>34</v>
      </c>
      <c r="B6" s="13"/>
      <c r="C6" s="13"/>
      <c r="D6" s="13"/>
      <c r="E6" s="15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22"/>
    </row>
    <row r="7" spans="1:17" ht="23.25" customHeight="1" x14ac:dyDescent="0.2">
      <c r="A7" s="32" t="s">
        <v>14</v>
      </c>
      <c r="B7" s="17"/>
      <c r="C7" s="17"/>
      <c r="D7" s="17"/>
      <c r="E7" s="14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7" t="str">
        <f>CONCATENATE(E7,F7,G7,H7,I7,J7,K7,L7,M7,N7,O7,P7)</f>
        <v/>
      </c>
    </row>
    <row r="8" spans="1:17" ht="23.25" customHeight="1" x14ac:dyDescent="0.2">
      <c r="A8" s="33"/>
      <c r="B8" s="13"/>
      <c r="C8" s="17"/>
      <c r="D8" s="13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7" t="str">
        <f t="shared" ref="Q8:Q18" si="0">CONCATENATE(E8,F8,G8,H8,I8,J8,K8,L8,M8,N8,O8,P8)</f>
        <v/>
      </c>
    </row>
    <row r="9" spans="1:17" ht="23.25" customHeight="1" x14ac:dyDescent="0.2">
      <c r="A9" s="10"/>
      <c r="B9" s="13"/>
      <c r="C9" s="13"/>
      <c r="D9" s="13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7" t="str">
        <f t="shared" si="0"/>
        <v/>
      </c>
    </row>
    <row r="10" spans="1:17" ht="23.25" customHeight="1" x14ac:dyDescent="0.2">
      <c r="A10" s="9"/>
      <c r="B10" s="13"/>
      <c r="C10" s="13"/>
      <c r="D10" s="13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7" t="str">
        <f t="shared" si="0"/>
        <v/>
      </c>
    </row>
    <row r="11" spans="1:17" ht="23.25" customHeight="1" x14ac:dyDescent="0.2">
      <c r="A11" s="9"/>
      <c r="B11" s="13"/>
      <c r="C11" s="13"/>
      <c r="D11" s="13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7" t="str">
        <f t="shared" si="0"/>
        <v/>
      </c>
    </row>
    <row r="12" spans="1:17" ht="15.75" customHeight="1" x14ac:dyDescent="0.2">
      <c r="A12" s="30" t="s">
        <v>30</v>
      </c>
      <c r="B12" s="13"/>
      <c r="C12" s="13"/>
      <c r="D12" s="13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7" t="str">
        <f t="shared" si="0"/>
        <v/>
      </c>
    </row>
    <row r="13" spans="1:17" ht="9" customHeight="1" x14ac:dyDescent="0.2">
      <c r="A13" s="9"/>
      <c r="B13" s="13"/>
      <c r="C13" s="13"/>
      <c r="D13" s="19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7" t="str">
        <f t="shared" si="0"/>
        <v/>
      </c>
    </row>
    <row r="14" spans="1:17" ht="23.25" customHeight="1" x14ac:dyDescent="0.2">
      <c r="A14" s="31" t="str">
        <f>B44</f>
        <v>Present Perfect Continuous</v>
      </c>
      <c r="B14" s="13"/>
      <c r="C14" s="13"/>
      <c r="D14" s="13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7" t="str">
        <f t="shared" si="0"/>
        <v/>
      </c>
    </row>
    <row r="15" spans="1:17" ht="23.25" customHeight="1" x14ac:dyDescent="0.2">
      <c r="A15" s="9"/>
      <c r="B15" s="13"/>
      <c r="C15" s="13"/>
      <c r="D15" s="13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7" t="str">
        <f t="shared" si="0"/>
        <v/>
      </c>
    </row>
    <row r="16" spans="1:17" ht="23.25" customHeight="1" x14ac:dyDescent="0.2">
      <c r="A16" s="9"/>
      <c r="B16" s="13"/>
      <c r="C16" s="13"/>
      <c r="D16" s="13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7"/>
    </row>
    <row r="17" spans="1:17" ht="23.25" customHeight="1" x14ac:dyDescent="0.2">
      <c r="A17" s="9"/>
      <c r="B17" s="13"/>
      <c r="C17" s="13"/>
      <c r="D17" s="13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7" t="str">
        <f t="shared" si="0"/>
        <v/>
      </c>
    </row>
    <row r="18" spans="1:17" ht="23.25" customHeight="1" x14ac:dyDescent="0.2">
      <c r="A18" s="9"/>
      <c r="B18" s="13"/>
      <c r="C18" s="13"/>
      <c r="D18" s="13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7" t="str">
        <f t="shared" si="0"/>
        <v/>
      </c>
    </row>
    <row r="19" spans="1:17" ht="23.25" customHeight="1" x14ac:dyDescent="0.2">
      <c r="A19" s="9"/>
      <c r="B19" s="13"/>
      <c r="C19" s="13"/>
      <c r="D19" s="13"/>
      <c r="E19" s="18"/>
      <c r="F19" s="18"/>
      <c r="G19" s="18"/>
      <c r="H19" s="18" t="str">
        <f t="shared" ref="H19" si="1">IF(AND(ISNUMBER(SEARCH("I'm ",A19)),ISNUMBER(SEARCH("going ",A19))),"Present continuous"," ")</f>
        <v xml:space="preserve"> </v>
      </c>
      <c r="I19" s="18"/>
      <c r="J19" s="18" t="str">
        <f t="shared" ref="J19" si="2">IF(AND(ISNUMBER(SEARCH("if",A19)),ISNUMBER(SEARCH("would",A19))),"Present Continuous"," ")</f>
        <v xml:space="preserve"> </v>
      </c>
      <c r="K19" s="18"/>
      <c r="L19" s="18"/>
      <c r="M19" s="18" t="str">
        <f t="shared" ref="M19" si="3">IF(AND(ISNUMBER(SEARCH("have",A19)),ISNUMBER(SEARCH("ed",A19))),"Present perfect"," ")</f>
        <v xml:space="preserve"> </v>
      </c>
      <c r="N19" s="18" t="str">
        <f t="shared" ref="N19" si="4">IF(AND(ISNUMBER(SEARCH("have",A19)),ISNUMBER(SEARCH("been",A19))),"Past Continuous 2"," ")</f>
        <v xml:space="preserve"> </v>
      </c>
      <c r="O19" s="18"/>
      <c r="P19" s="18"/>
      <c r="Q19" s="17" t="str">
        <f t="shared" ref="Q19" si="5">_xlfn.TEXTJOIN("", TRUE, E19:P19)</f>
        <v xml:space="preserve">    </v>
      </c>
    </row>
    <row r="20" spans="1:17" ht="23.25" customHeight="1" x14ac:dyDescent="0.2">
      <c r="A20" s="9"/>
      <c r="B20" s="13"/>
      <c r="C20" s="13"/>
      <c r="D20" s="13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22"/>
    </row>
    <row r="21" spans="1:17" ht="23.25" customHeight="1" x14ac:dyDescent="0.2">
      <c r="A21" s="9"/>
      <c r="B21" s="13"/>
      <c r="C21" s="13"/>
      <c r="D21" s="13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22"/>
    </row>
    <row r="22" spans="1:17" s="3" customFormat="1" ht="23.25" customHeight="1" x14ac:dyDescent="0.2">
      <c r="A22" s="11" t="str">
        <f>CONCATENATE(C29,D29,F29,D29,G29,D29,H29,D29,I29,D29,J29,D29,L29,D29,M29,D29,N29,D29,O29,D29,P29)</f>
        <v>Erkennt:   Present Continuous   Will Future   Going to Future   Conditional 1   Conditional 2   Past Continuous   Present Perfect   Present Perfect Continuous   Past Perfect   Past Perfect Continuous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s="3" customFormat="1" ht="23.25" customHeight="1" x14ac:dyDescent="0.2">
      <c r="A23" s="12" t="s">
        <v>31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1:17" ht="23.25" customHeight="1" x14ac:dyDescent="0.2">
      <c r="A24" s="5"/>
      <c r="B24" s="13"/>
      <c r="C24" s="13"/>
      <c r="D24" s="13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22"/>
    </row>
    <row r="25" spans="1:17" x14ac:dyDescent="0.2">
      <c r="A25" s="21"/>
      <c r="B25" s="13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22"/>
    </row>
    <row r="26" spans="1:17" x14ac:dyDescent="0.2">
      <c r="A26" s="21"/>
      <c r="B26" s="13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22"/>
    </row>
    <row r="27" spans="1:17" x14ac:dyDescent="0.2">
      <c r="A27" s="21"/>
      <c r="B27" s="13"/>
      <c r="C27" s="13"/>
      <c r="D27" s="13"/>
      <c r="E27" s="14"/>
      <c r="F27" s="14">
        <v>1</v>
      </c>
      <c r="G27" s="14">
        <v>2</v>
      </c>
      <c r="H27" s="14">
        <v>1</v>
      </c>
      <c r="I27" s="14">
        <v>2</v>
      </c>
      <c r="J27" s="14"/>
      <c r="K27" s="14"/>
      <c r="L27" s="14"/>
      <c r="M27" s="14"/>
      <c r="N27" s="14"/>
      <c r="O27" s="14"/>
      <c r="P27" s="14"/>
      <c r="Q27" s="22"/>
    </row>
    <row r="28" spans="1:17" x14ac:dyDescent="0.2">
      <c r="A28" s="21"/>
      <c r="B28" s="13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22"/>
    </row>
    <row r="29" spans="1:17" x14ac:dyDescent="0.2">
      <c r="A29" s="21" t="s">
        <v>7</v>
      </c>
      <c r="B29" s="13"/>
      <c r="C29" s="13" t="s">
        <v>26</v>
      </c>
      <c r="D29" s="13" t="s">
        <v>29</v>
      </c>
      <c r="E29" s="14" t="s">
        <v>15</v>
      </c>
      <c r="F29" s="14" t="s">
        <v>16</v>
      </c>
      <c r="G29" s="14" t="s">
        <v>17</v>
      </c>
      <c r="H29" s="14" t="s">
        <v>25</v>
      </c>
      <c r="I29" s="14" t="s">
        <v>18</v>
      </c>
      <c r="J29" s="14" t="s">
        <v>19</v>
      </c>
      <c r="K29" s="14" t="s">
        <v>23</v>
      </c>
      <c r="L29" s="14" t="s">
        <v>20</v>
      </c>
      <c r="M29" s="14" t="s">
        <v>4</v>
      </c>
      <c r="N29" s="14" t="s">
        <v>27</v>
      </c>
      <c r="O29" s="14" t="s">
        <v>5</v>
      </c>
      <c r="P29" s="14" t="s">
        <v>28</v>
      </c>
      <c r="Q29" s="22"/>
    </row>
    <row r="30" spans="1:17" x14ac:dyDescent="0.2">
      <c r="A30" s="23"/>
      <c r="B30" s="13"/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22"/>
    </row>
    <row r="31" spans="1:17" x14ac:dyDescent="0.2">
      <c r="A31" s="24" t="s">
        <v>8</v>
      </c>
      <c r="B31" s="13" t="s">
        <v>15</v>
      </c>
      <c r="C31" s="13"/>
      <c r="D31" s="13"/>
      <c r="E31" s="25"/>
      <c r="F31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",A7)))),(ISNUMBER(SEARCH("ing",A7,N47="")))),"Present Continuous","")</f>
        <v/>
      </c>
      <c r="G31" s="25" t="str">
        <f>IF(OR(ISNUMBER(SEARCH("will ",A7)),ISNUMBER(SEARCH("I'll ",A7)),ISNUMBER(SEARCH("You'll ",A7)),(ISNUMBER(SEARCH("He'll ",A7))),(ISNUMBER(SEARCH("she'll ",A7))),(ISNUMBER(SEARCH("we'll ",A7))),(ISNUMBER(SEARCH("they'll ",A7))),(ISNUMBER(SEARCH("shall ",A7)))),"Will Future","")</f>
        <v/>
      </c>
      <c r="H31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",A7))))*(ISNUMBER(SEARCH("going ",A7)))),"Going to Future","")</f>
        <v/>
      </c>
      <c r="I31" s="25" t="str">
        <f>IF(AND(OR((ISNUMBER(SEARCH("will ",A7))),ISNUMBER(SEARCH("I'll",A7)),ISNUMBER(SEARCH("you'll",A7)),ISNUMBER(SEARCH("he'll",A7)),ISNUMBER(SEARCH("she'll",A7)),ISNUMBER(SEARCH("we'll",A7)),ISNUMBER(SEARCH("they'll",A7))),(ISNUMBER(SEARCH("if",A7)))),"Conditional 1","")</f>
        <v/>
      </c>
      <c r="J31" s="25" t="str">
        <f>IF(AND(ISNUMBER(SEARCH("if ",A7)),ISNUMBER(SEARCH("would",A7))),"Conditional 2","")</f>
        <v/>
      </c>
      <c r="K31" s="25"/>
      <c r="L31" s="25" t="str">
        <f>IF(AND(OR(ISNUMBER(SEARCH(" was ",A7)),ISNUMBER(SEARCH(" were ",A7))),(ISNUMBER(SEARCH("ing ",A7)))),"Past Continuous","")</f>
        <v/>
      </c>
      <c r="M31" s="25" t="str">
        <f>IF(AND(OR(ISNUMBER(SEARCH("I've ",A7)),ISNUMBER(SEARCH("I have ",A7)),ISNUMBER(SEARCH("You've ",A7)),(ISNUMBER(SEARCH("You have ",A7))),(ISNUMBER(SEARCH("He's ",A7))),(ISNUMBER(SEARCH("He has ",A7))),(ISNUMBER(SEARCH("She has ",A7))),(ISNUMBER(SEARCH("She's ",A7))),(ISNUMBER(SEARCH("We have ",A7))),(ISNUMBER(SEARCH("We've ",A7))),(ISNUMBER(SEARCH("They have ",A7))),(ISNUMBER(SEARCH("They've ",A7))))*(ISNUMBER(SEARCH("ed ",A7)))),"Present Perfect","")</f>
        <v/>
      </c>
      <c r="N31" s="25" t="str">
        <f>IF(AND(OR(ISNUMBER(SEARCH(" have ",A7)),ISNUMBER(SEARCH(" has ",A7)),ISNUMBER(SEARCH("ing ",A7)),(ISNUMBER(SEARCH("I've ",A7))),ISNUMBER(SEARCH("You've ",A7)),ISNUMBER(SEARCH("he's ",A7)),ISNUMBER(SEARCH("she's ",A7)),(ISNUMBER(SEARCH("we've ",A7))),ISNUMBER(SEARCH("they've ",A7))),((ISNUMBER(SEARCH("been",A7,P47=""))))),"Present Perfect Continuous","")</f>
        <v>Present Perfect Continuous</v>
      </c>
      <c r="O31" s="25" t="str">
        <f>IF(AND(ISNUMBER(SEARCH(" had ",A7)),ISNUMBER(SEARCH("ed",A7))),"Past Perfect","")</f>
        <v/>
      </c>
      <c r="P31" s="25" t="str">
        <f>IF(AND(ISNUMBER(SEARCH("had ",A7)),ISNUMBER(SEARCH("been",A7)),ISNUMBER(SEARCH("ing",A7))),"Past Perfect Continuous","")</f>
        <v/>
      </c>
      <c r="Q31" s="17"/>
    </row>
    <row r="32" spans="1:17" x14ac:dyDescent="0.2">
      <c r="A32" s="24" t="s">
        <v>6</v>
      </c>
      <c r="B32" s="13" t="s">
        <v>16</v>
      </c>
      <c r="C32" s="13"/>
      <c r="D32" s="13"/>
      <c r="E32" s="25"/>
      <c r="F32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",A7))))*(ISNUMBER(SEARCH("ing ",A7,N47="")))),"Present Continuous","")</f>
        <v/>
      </c>
      <c r="G32" s="25" t="str">
        <f>IF(OR(ISNUMBER(SEARCH("will ",A7)),ISNUMBER(SEARCH("I'll ",A7)),ISNUMBER(SEARCH("You'll ",A7)),(ISNUMBER(SEARCH("He'll ",A7))),(ISNUMBER(SEARCH("she'll ",A7))),(ISNUMBER(SEARCH("we'll ",A7))),(ISNUMBER(SEARCH("they'll ",A7))),(ISNUMBER(SEARCH("shall ",A7)))),"Will Future","")</f>
        <v/>
      </c>
      <c r="H32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",A7))))*(ISNUMBER(SEARCH("going ",A7)))),"Going to Future","")</f>
        <v/>
      </c>
      <c r="I32" s="25" t="str">
        <f>IF(AND(OR((ISNUMBER(SEARCH("will ",A7))),ISNUMBER(SEARCH("I'll",A7)),ISNUMBER(SEARCH("you'll",A7)),ISNUMBER(SEARCH("he'll",A7)),ISNUMBER(SEARCH("she'll",A7)),ISNUMBER(SEARCH("we'll",A7)),ISNUMBER(SEARCH("they'll",A7))),(ISNUMBER(SEARCH("if",A7)))),"Conditional 1","")</f>
        <v/>
      </c>
      <c r="J32" s="25" t="str">
        <f>IF(AND(ISNUMBER(SEARCH("if ",A7)),ISNUMBER(SEARCH("would",A7))),"Conditional 2","")</f>
        <v/>
      </c>
      <c r="K32" s="25"/>
      <c r="L32" s="25" t="str">
        <f>IF(AND(OR(ISNUMBER(SEARCH(" was ",A7)),ISNUMBER(SEARCH(" were ",A7))),(ISNUMBER(SEARCH("ing ",A7)))),"Past Continuous","")</f>
        <v/>
      </c>
      <c r="M32" s="25" t="str">
        <f>IF(AND(OR(ISNUMBER(SEARCH("I've ",A7)),ISNUMBER(SEARCH("I have ",A7)),ISNUMBER(SEARCH("You've ",A7)),(ISNUMBER(SEARCH("You have ",A7))),(ISNUMBER(SEARCH("He's ",A7))),(ISNUMBER(SEARCH("He has ",A7))),(ISNUMBER(SEARCH("She has ",A7))),(ISNUMBER(SEARCH("She's ",A7))),(ISNUMBER(SEARCH("We have ",A7))),(ISNUMBER(SEARCH("We've ",A7))),(ISNUMBER(SEARCH("They have ",A7))),(ISNUMBER(SEARCH("They've ",A7))))*(ISNUMBER(SEARCH("ed ",A7)))),"Present Perfect","")</f>
        <v/>
      </c>
      <c r="N32" s="25" t="str">
        <f>IF(AND(OR(ISNUMBER(SEARCH(" have ",A7)),ISNUMBER(SEARCH(" has ",A7)),ISNUMBER(SEARCH("ing ",A7)),(ISNUMBER(SEARCH(" I've ",A7))),ISNUMBER(SEARCH(" You've ",A7)),ISNUMBER(SEARCH(" he's ",A7)),ISNUMBER(SEARCH(" she's ",A7)),(ISNUMBER(SEARCH(" we've ",A7))),ISNUMBER(SEARCH(" they've ",A7))),(ISNUMBER(SEARCH(" been ",A7)))),"Present Perfect Continuous","")</f>
        <v>Present Perfect Continuous</v>
      </c>
      <c r="O32" s="25" t="str">
        <f>IF(AND(ISNUMBER(SEARCH(" had ",A7)),ISNUMBER(SEARCH("ed",A7))),"Past Perfect","")</f>
        <v/>
      </c>
      <c r="P32" s="25" t="str">
        <f>IF(AND(ISNUMBER(SEARCH("had ",A7)),ISNUMBER(SEARCH("been",A7)),ISNUMBER(SEARCH("ing",A7))),"Past Perfect Continuous","")</f>
        <v/>
      </c>
      <c r="Q32" s="17"/>
    </row>
    <row r="33" spans="1:17" x14ac:dyDescent="0.2">
      <c r="A33" s="24" t="s">
        <v>9</v>
      </c>
      <c r="B33" s="13" t="s">
        <v>17</v>
      </c>
      <c r="C33" s="13"/>
      <c r="D33" s="13"/>
      <c r="E33" s="25"/>
      <c r="F33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",A7))))*(ISNUMBER(SEARCH("ing ",A7,N47="")))),"Present Continuous","")</f>
        <v/>
      </c>
      <c r="G33" s="25" t="str">
        <f>IF(OR(ISNUMBER(SEARCH("will ",A7)),ISNUMBER(SEARCH("I'll ",A7)),ISNUMBER(SEARCH("You'll ",A7)),(ISNUMBER(SEARCH("He'll ",A7))),(ISNUMBER(SEARCH("she'll ",A7))),(ISNUMBER(SEARCH("we'll ",A7))),(ISNUMBER(SEARCH("they'll ",A7))),(ISNUMBER(SEARCH("shall ",A7)))),"Will Future","")</f>
        <v/>
      </c>
      <c r="H33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",A7))))*(ISNUMBER(SEARCH("going ",A7)))),"Going to Future","")</f>
        <v/>
      </c>
      <c r="I33" s="25" t="str">
        <f>IF(AND(OR((ISNUMBER(SEARCH("will ",A7))),ISNUMBER(SEARCH("I'll",A7)),ISNUMBER(SEARCH("you'll",A7)),ISNUMBER(SEARCH("he'll",A7)),ISNUMBER(SEARCH("she'll",A7)),ISNUMBER(SEARCH("we'll",A7)),ISNUMBER(SEARCH("they'll",A7))),(ISNUMBER(SEARCH("if",A7)))),"Conditional 1","")</f>
        <v/>
      </c>
      <c r="J33" s="25" t="str">
        <f>IF(AND(ISNUMBER(SEARCH("if ",A7)),ISNUMBER(SEARCH("would",A7))),"Conditional 2","")</f>
        <v/>
      </c>
      <c r="K33" s="25"/>
      <c r="L33" s="25" t="str">
        <f>IF(AND(OR(ISNUMBER(SEARCH(" was ",A7)),ISNUMBER(SEARCH(" were ",A7))),(ISNUMBER(SEARCH("ing ",A7)))),"Past Continuous","")</f>
        <v/>
      </c>
      <c r="M33" s="25" t="str">
        <f>IF(AND(OR(ISNUMBER(SEARCH("I've ",A7)),ISNUMBER(SEARCH("I have ",A7)),ISNUMBER(SEARCH("You've ",A7)),(ISNUMBER(SEARCH("You have ",A7))),(ISNUMBER(SEARCH("He's ",A7))),(ISNUMBER(SEARCH("He has ",A7))),(ISNUMBER(SEARCH("She has ",A7))),(ISNUMBER(SEARCH("She's ",A7))),(ISNUMBER(SEARCH("We have ",A7))),(ISNUMBER(SEARCH("We've ",A7))),(ISNUMBER(SEARCH("They have ",A7))),(ISNUMBER(SEARCH("They've ",A7))))*(ISNUMBER(SEARCH("ed ",A7)))),"Present Perfect","")</f>
        <v/>
      </c>
      <c r="N33" s="25" t="str">
        <f>IF(AND(OR(ISNUMBER(SEARCH(" have ",A7)),ISNUMBER(SEARCH(" has ",A7)),ISNUMBER(SEARCH("ing ",A7)),(ISNUMBER(SEARCH(" I've ",A7))),ISNUMBER(SEARCH(" You've ",A7)),ISNUMBER(SEARCH(" he's ",A7)),ISNUMBER(SEARCH(" she's ",A7)),(ISNUMBER(SEARCH(" we've ",A7))),ISNUMBER(SEARCH(" they've ",A7))),(ISNUMBER(SEARCH(" been ",A7)))),"Present Perfect Continuous","")</f>
        <v>Present Perfect Continuous</v>
      </c>
      <c r="O33" s="25" t="str">
        <f>IF(AND(ISNUMBER(SEARCH(" had ",A7)),ISNUMBER(SEARCH("ed",A7))),"Past Perfect","")</f>
        <v/>
      </c>
      <c r="P33" s="25" t="str">
        <f>IF(AND(ISNUMBER(SEARCH("had ",A7)),ISNUMBER(SEARCH("been",A7)),ISNUMBER(SEARCH("ing",A7))),"Past Perfect Continuous","")</f>
        <v/>
      </c>
      <c r="Q33" s="17"/>
    </row>
    <row r="34" spans="1:17" x14ac:dyDescent="0.2">
      <c r="A34" s="24" t="s">
        <v>3</v>
      </c>
      <c r="B34" s="13" t="s">
        <v>25</v>
      </c>
      <c r="C34" s="13"/>
      <c r="D34" s="13"/>
      <c r="E34" s="25"/>
      <c r="F34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",A7))))*(ISNUMBER(SEARCH("ing ",A7,N47="")))),"Present Continuous","")</f>
        <v/>
      </c>
      <c r="G34" s="25" t="str">
        <f>IF(OR(ISNUMBER(SEARCH("will ",A7)),ISNUMBER(SEARCH("I'll ",A7)),ISNUMBER(SEARCH("You'll ",A7)),(ISNUMBER(SEARCH("He'll ",A7))),(ISNUMBER(SEARCH("she'll ",A7))),(ISNUMBER(SEARCH("we'll ",A7))),(ISNUMBER(SEARCH("they'll ",A7))),(ISNUMBER(SEARCH("shall ",A7)))),"Will Future","")</f>
        <v/>
      </c>
      <c r="H34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",A7))))*(ISNUMBER(SEARCH("going ",A7)))),"Going to Future","")</f>
        <v/>
      </c>
      <c r="I34" s="25" t="str">
        <f>IF(AND(OR((ISNUMBER(SEARCH("will ",A7))),ISNUMBER(SEARCH("I'll",A7)),ISNUMBER(SEARCH("you'll",A7)),ISNUMBER(SEARCH("he'll",A7)),ISNUMBER(SEARCH("she'll",A7)),ISNUMBER(SEARCH("we'll",A7)),ISNUMBER(SEARCH("they'll",A7))),(ISNUMBER(SEARCH("if",A7)))),"Conditional 1","")</f>
        <v/>
      </c>
      <c r="J34" s="25" t="str">
        <f>IF(AND(ISNUMBER(SEARCH("if ",A7)),ISNUMBER(SEARCH("would",A7))),"Conditional 2","")</f>
        <v/>
      </c>
      <c r="K34" s="25"/>
      <c r="L34" s="25" t="str">
        <f>IF(AND(OR(ISNUMBER(SEARCH(" was ",A7)),ISNUMBER(SEARCH(" were ",A7))),(ISNUMBER(SEARCH("ing ",A7)))),"Past Continuous","")</f>
        <v/>
      </c>
      <c r="M34" s="25" t="str">
        <f>IF(AND(OR(ISNUMBER(SEARCH("I've ",A7)),ISNUMBER(SEARCH("I have ",A7)),ISNUMBER(SEARCH("You've ",A7)),(ISNUMBER(SEARCH("You have ",A7))),(ISNUMBER(SEARCH("He's ",A7))),(ISNUMBER(SEARCH("He has ",A7))),(ISNUMBER(SEARCH("She has ",A7))),(ISNUMBER(SEARCH("She's ",A7))),(ISNUMBER(SEARCH("We have ",A7))),(ISNUMBER(SEARCH("We've ",A7))),(ISNUMBER(SEARCH("They have ",A7))),(ISNUMBER(SEARCH("They've ",A7))))*(ISNUMBER(SEARCH("ed ",A7)))),"Present Perfect","")</f>
        <v/>
      </c>
      <c r="N34" s="25" t="str">
        <f>IF(AND(OR(ISNUMBER(SEARCH(" have ",A7)),ISNUMBER(SEARCH(" has ",A7)),ISNUMBER(SEARCH("ing ",A7)),(ISNUMBER(SEARCH(" I've ",A7))),ISNUMBER(SEARCH(" You've ",A7)),ISNUMBER(SEARCH(" he's ",A7)),ISNUMBER(SEARCH(" she's ",A7)),(ISNUMBER(SEARCH(" we've ",A7))),ISNUMBER(SEARCH(" they've ",A7))),(ISNUMBER(SEARCH(" been ",A7)))),"Present Perfect Continuous","")</f>
        <v>Present Perfect Continuous</v>
      </c>
      <c r="O34" s="25" t="str">
        <f>IF(AND(ISNUMBER(SEARCH(" had ",A7)),ISNUMBER(SEARCH("ed",A7))),"Past Perfect","")</f>
        <v/>
      </c>
      <c r="P34" s="25" t="str">
        <f>IF(AND(ISNUMBER(SEARCH("had ",A7)),ISNUMBER(SEARCH("been",A7)),ISNUMBER(SEARCH("ing",A7))),"Past Perfect Continuous","")</f>
        <v/>
      </c>
      <c r="Q34" s="17"/>
    </row>
    <row r="35" spans="1:17" x14ac:dyDescent="0.2">
      <c r="A35" s="24" t="s">
        <v>10</v>
      </c>
      <c r="B35" s="13" t="s">
        <v>18</v>
      </c>
      <c r="C35" s="13"/>
      <c r="D35" s="13"/>
      <c r="E35" s="25"/>
      <c r="F35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",A7))))*(ISNUMBER(SEARCH("ing ",A7,N47="")))),"Present Continuous","")</f>
        <v/>
      </c>
      <c r="G35" s="25" t="str">
        <f>IF(OR(ISNUMBER(SEARCH("will ",A7)),ISNUMBER(SEARCH("I'll ",A7)),ISNUMBER(SEARCH("You'll ",A7)),(ISNUMBER(SEARCH("He'll ",A7))),(ISNUMBER(SEARCH("she'll ",A7))),(ISNUMBER(SEARCH("we'll ",A7))),(ISNUMBER(SEARCH("they'll ",A7))),(ISNUMBER(SEARCH("shall ",A7)))),"Will Future","")</f>
        <v/>
      </c>
      <c r="H35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",A7))))*(ISNUMBER(SEARCH("going ",A7)))),"Going to Future","")</f>
        <v/>
      </c>
      <c r="I35" s="25" t="str">
        <f>IF(AND(OR((ISNUMBER(SEARCH("will ",A7))),ISNUMBER(SEARCH("I'll",A7)),ISNUMBER(SEARCH("you'll",A7)),ISNUMBER(SEARCH("he'll",A7)),ISNUMBER(SEARCH("she'll",A7)),ISNUMBER(SEARCH("we'll",A7)),ISNUMBER(SEARCH("they'll",A7))),(ISNUMBER(SEARCH("if",A7)))),"Conditional 1","")</f>
        <v/>
      </c>
      <c r="J35" s="25" t="str">
        <f>IF(AND(ISNUMBER(SEARCH("if ",A7)),ISNUMBER(SEARCH("would",A7))),"Conditional 2","")</f>
        <v/>
      </c>
      <c r="K35" s="25"/>
      <c r="L35" s="25" t="str">
        <f>IF(AND(OR(ISNUMBER(SEARCH(" was ",A7)),ISNUMBER(SEARCH(" were ",A7))),(ISNUMBER(SEARCH("ing ",A7)))),"Past Continuous","")</f>
        <v/>
      </c>
      <c r="M35" s="25" t="str">
        <f>IF(AND(OR(ISNUMBER(SEARCH("I've ",A7)),ISNUMBER(SEARCH("I have ",A7)),ISNUMBER(SEARCH("You've ",A7)),(ISNUMBER(SEARCH("You have ",A7))),(ISNUMBER(SEARCH("He's ",A7))),(ISNUMBER(SEARCH("He has ",A7))),(ISNUMBER(SEARCH("She has ",A7))),(ISNUMBER(SEARCH("She's ",A7))),(ISNUMBER(SEARCH("We have ",A7))),(ISNUMBER(SEARCH("We've ",A7))),(ISNUMBER(SEARCH("They have ",A7))),(ISNUMBER(SEARCH("They've ",A7))))*(ISNUMBER(SEARCH("ed ",A7)))),"Present Perfect","")</f>
        <v/>
      </c>
      <c r="N35" s="25" t="str">
        <f>IF(AND(OR(ISNUMBER(SEARCH(" have ",A7)),ISNUMBER(SEARCH(" has ",A7)),ISNUMBER(SEARCH("ing ",A7)),(ISNUMBER(SEARCH(" I've ",A7))),ISNUMBER(SEARCH(" You've ",A7)),ISNUMBER(SEARCH(" he's ",A7)),ISNUMBER(SEARCH(" she's ",A7)),(ISNUMBER(SEARCH(" we've ",A7))),ISNUMBER(SEARCH(" they've ",A7))),(ISNUMBER(SEARCH(" been ",A7)))),"Present Perfect Continuous","")</f>
        <v>Present Perfect Continuous</v>
      </c>
      <c r="O35" s="25" t="str">
        <f>IF(AND(ISNUMBER(SEARCH(" had ",A7)),ISNUMBER(SEARCH("ed",A7))),"Past Perfect","")</f>
        <v/>
      </c>
      <c r="P35" s="25" t="str">
        <f>IF(AND(ISNUMBER(SEARCH("had ",A7)),ISNUMBER(SEARCH("been",A7)),ISNUMBER(SEARCH("ing",A7))),"Past Perfect Continuous","")</f>
        <v/>
      </c>
      <c r="Q35" s="17"/>
    </row>
    <row r="36" spans="1:17" x14ac:dyDescent="0.2">
      <c r="A36" s="24" t="s">
        <v>11</v>
      </c>
      <c r="B36" s="13" t="s">
        <v>19</v>
      </c>
      <c r="C36" s="13"/>
      <c r="D36" s="13"/>
      <c r="E36" s="25"/>
      <c r="F36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",A7))))*(ISNUMBER(SEARCH("ing ",A7,N47="")))),"Present Continuous","")</f>
        <v/>
      </c>
      <c r="G36" s="25" t="str">
        <f>IF(OR(ISNUMBER(SEARCH("will ",A7)),ISNUMBER(SEARCH("I'll ",A7)),ISNUMBER(SEARCH("You'll ",A7)),(ISNUMBER(SEARCH("He'll ",A7))),(ISNUMBER(SEARCH("she'll ",A7))),(ISNUMBER(SEARCH("we'll ",A7))),(ISNUMBER(SEARCH("they'll ",A7))),(ISNUMBER(SEARCH("shall ",A7)))),"Will Future","")</f>
        <v/>
      </c>
      <c r="H36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",A7))))*(ISNUMBER(SEARCH("going ",A7)))),"Going to Future","")</f>
        <v/>
      </c>
      <c r="I36" s="25" t="str">
        <f>IF(AND(OR((ISNUMBER(SEARCH("will ",A7))),ISNUMBER(SEARCH("I'll",A7)),ISNUMBER(SEARCH("you'll",A7)),ISNUMBER(SEARCH("he'll",A7)),ISNUMBER(SEARCH("she'll",A7)),ISNUMBER(SEARCH("we'll",A7)),ISNUMBER(SEARCH("they'll",A7))),(ISNUMBER(SEARCH("if",A7)))),"Conditional 1","")</f>
        <v/>
      </c>
      <c r="J36" s="25" t="str">
        <f>IF(AND(ISNUMBER(SEARCH("if ",A7)),ISNUMBER(SEARCH("would",A7))),"Conditional 2","")</f>
        <v/>
      </c>
      <c r="K36" s="25"/>
      <c r="L36" s="25" t="str">
        <f>IF(AND(OR(ISNUMBER(SEARCH(" was ",A7)),ISNUMBER(SEARCH(" were ",A7))),(ISNUMBER(SEARCH("ing ",A7)))),"Past Continuous","")</f>
        <v/>
      </c>
      <c r="M36" s="25" t="str">
        <f>IF(AND(OR(ISNUMBER(SEARCH("I've ",A7)),ISNUMBER(SEARCH("I have ",A7)),ISNUMBER(SEARCH("You've ",A7)),(ISNUMBER(SEARCH("You have ",A7))),(ISNUMBER(SEARCH("He's ",A7))),(ISNUMBER(SEARCH("He has ",A7))),(ISNUMBER(SEARCH("She has ",A7))),(ISNUMBER(SEARCH("She's ",A7))),(ISNUMBER(SEARCH("We have ",A7))),(ISNUMBER(SEARCH("We've ",A7))),(ISNUMBER(SEARCH("They have ",A7))),(ISNUMBER(SEARCH("They've ",A7))))*(ISNUMBER(SEARCH("ed ",A7)))),"Present Perfect","")</f>
        <v/>
      </c>
      <c r="N36" s="25" t="str">
        <f>IF(AND(OR(ISNUMBER(SEARCH(" have ",A7)),ISNUMBER(SEARCH(" has ",A7)),ISNUMBER(SEARCH("ing ",A7)),(ISNUMBER(SEARCH(" I've ",A7))),ISNUMBER(SEARCH(" You've ",A7)),ISNUMBER(SEARCH(" he's ",A7)),ISNUMBER(SEARCH(" she's ",A7)),(ISNUMBER(SEARCH(" we've ",A7))),ISNUMBER(SEARCH(" they've ",A7))),(ISNUMBER(SEARCH(" been ",A7)))),"Present Perfect Continuous","")</f>
        <v>Present Perfect Continuous</v>
      </c>
      <c r="O36" s="25" t="str">
        <f>IF(AND(ISNUMBER(SEARCH(" had ",A7)),ISNUMBER(SEARCH("ed",A7))),"Past Perfect","")</f>
        <v/>
      </c>
      <c r="P36" s="25" t="str">
        <f>IF(AND(ISNUMBER(SEARCH("had ",A7)),ISNUMBER(SEARCH("been",A7)),ISNUMBER(SEARCH("ing",A7))),"Past Perfect Continuous","")</f>
        <v/>
      </c>
      <c r="Q36" s="17"/>
    </row>
    <row r="37" spans="1:17" x14ac:dyDescent="0.2">
      <c r="A37" s="24" t="s">
        <v>0</v>
      </c>
      <c r="B37" s="13" t="s">
        <v>23</v>
      </c>
      <c r="C37" s="13"/>
      <c r="D37" s="13"/>
      <c r="E37" s="25"/>
      <c r="F37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",A7))))*(ISNUMBER(SEARCH("ing ",A7,N47="")))),"Present Continuous","")</f>
        <v/>
      </c>
      <c r="G37" s="25" t="str">
        <f>IF(OR(ISNUMBER(SEARCH("will ",A7)),ISNUMBER(SEARCH("I'll ",A7)),ISNUMBER(SEARCH("You'll ",A7)),(ISNUMBER(SEARCH("He'll ",A7))),(ISNUMBER(SEARCH("she'll ",A7))),(ISNUMBER(SEARCH("we'll ",A7))),(ISNUMBER(SEARCH("they'll ",A7))),(ISNUMBER(SEARCH("shall ",A7)))),"Will Future","")</f>
        <v/>
      </c>
      <c r="H37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",A7))))*(ISNUMBER(SEARCH("going ",A7)))),"Going to Future","")</f>
        <v/>
      </c>
      <c r="I37" s="25" t="str">
        <f>IF(AND(OR((ISNUMBER(SEARCH("will ",A7))),ISNUMBER(SEARCH("I'll",A7)),ISNUMBER(SEARCH("you'll",A7)),ISNUMBER(SEARCH("he'll",A7)),ISNUMBER(SEARCH("she'll",A7)),ISNUMBER(SEARCH("we'll",A7)),ISNUMBER(SEARCH("they'll",A7))),(ISNUMBER(SEARCH("if",A7)))),"Conditional 1","")</f>
        <v/>
      </c>
      <c r="J37" s="25" t="str">
        <f>IF(AND(ISNUMBER(SEARCH("if ",A7)),ISNUMBER(SEARCH("would",A7))),"Conditional 2","")</f>
        <v/>
      </c>
      <c r="K37" s="25"/>
      <c r="L37" s="25" t="str">
        <f>IF(AND(OR(ISNUMBER(SEARCH(" was ",A7)),ISNUMBER(SEARCH(" were ",A7))),(ISNUMBER(SEARCH("ing ",A7)))),"Past Continuous","")</f>
        <v/>
      </c>
      <c r="M37" s="25" t="str">
        <f>IF(AND(OR(ISNUMBER(SEARCH("I've ",A7)),ISNUMBER(SEARCH("I have ",A7)),ISNUMBER(SEARCH("You've ",A7)),(ISNUMBER(SEARCH("You have ",A7))),(ISNUMBER(SEARCH("He's ",A7))),(ISNUMBER(SEARCH("He has ",A7))),(ISNUMBER(SEARCH("She has ",A7))),(ISNUMBER(SEARCH("She's ",A7))),(ISNUMBER(SEARCH("We have ",A7))),(ISNUMBER(SEARCH("We've ",A7))),(ISNUMBER(SEARCH("They have ",A7))),(ISNUMBER(SEARCH("They've ",A7))))*(ISNUMBER(SEARCH("ed ",A7)))),"Present Perfect","")</f>
        <v/>
      </c>
      <c r="N37" s="25" t="str">
        <f>IF(AND(OR(ISNUMBER(SEARCH(" have ",A7)),ISNUMBER(SEARCH(" has ",A7)),ISNUMBER(SEARCH("ing ",A7)),(ISNUMBER(SEARCH(" I've ",A7))),ISNUMBER(SEARCH(" You've ",A7)),ISNUMBER(SEARCH(" he's ",A7)),ISNUMBER(SEARCH(" she's ",A7)),(ISNUMBER(SEARCH(" we've ",A7))),ISNUMBER(SEARCH(" they've ",A7))),(ISNUMBER(SEARCH(" been ",A7)))),"Present Perfect Continuous","")</f>
        <v>Present Perfect Continuous</v>
      </c>
      <c r="O37" s="25" t="str">
        <f>IF(AND(ISNUMBER(SEARCH(" had ",A7)),ISNUMBER(SEARCH("ed",A7))),"Past Perfect","")</f>
        <v/>
      </c>
      <c r="P37" s="25" t="str">
        <f>IF(AND(ISNUMBER(SEARCH("had ",A7)),ISNUMBER(SEARCH("been",A7)),ISNUMBER(SEARCH("ing",A7))),"Past Perfect Continuous","")</f>
        <v/>
      </c>
      <c r="Q37" s="17"/>
    </row>
    <row r="38" spans="1:17" x14ac:dyDescent="0.2">
      <c r="A38" s="24" t="s">
        <v>12</v>
      </c>
      <c r="B38" s="13" t="s">
        <v>20</v>
      </c>
      <c r="C38" s="13"/>
      <c r="D38" s="13"/>
      <c r="E38" s="25"/>
      <c r="F38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",A7))))*(ISNUMBER(SEARCH("ing ",A7,N47="")))),"Present Continuous","")</f>
        <v/>
      </c>
      <c r="G38" s="25" t="str">
        <f>IF(OR(ISNUMBER(SEARCH("will ",A7)),ISNUMBER(SEARCH("I'll ",A7)),ISNUMBER(SEARCH("You'll ",A7)),(ISNUMBER(SEARCH("He'll ",A7))),(ISNUMBER(SEARCH("she'll ",A7))),(ISNUMBER(SEARCH("we'll ",A7))),(ISNUMBER(SEARCH("they'll ",A7))),(ISNUMBER(SEARCH("shall ",A7)))),"Will Future","")</f>
        <v/>
      </c>
      <c r="H38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",A7))))*(ISNUMBER(SEARCH("going ",A7)))),"Going to Future","")</f>
        <v/>
      </c>
      <c r="I38" s="25" t="str">
        <f>IF(AND(OR((ISNUMBER(SEARCH("will ",A7))),ISNUMBER(SEARCH("I'll",A7)),ISNUMBER(SEARCH("you'll",A7)),ISNUMBER(SEARCH("he'll",A7)),ISNUMBER(SEARCH("she'll",A7)),ISNUMBER(SEARCH("we'll",A7)),ISNUMBER(SEARCH("they'll",A7))),(ISNUMBER(SEARCH("if",A7)))),"Conditional 1","")</f>
        <v/>
      </c>
      <c r="J38" s="25" t="str">
        <f>IF(AND(ISNUMBER(SEARCH("if ",A7)),ISNUMBER(SEARCH("would",A7))),"Conditional 2","")</f>
        <v/>
      </c>
      <c r="K38" s="25"/>
      <c r="L38" s="25" t="str">
        <f>IF(AND(OR(ISNUMBER(SEARCH(" was ",A7)),ISNUMBER(SEARCH(" were ",A7))),(ISNUMBER(SEARCH("ing ",A7)))),"Past Continuous","")</f>
        <v/>
      </c>
      <c r="M38" s="25" t="str">
        <f>IF(AND(OR(ISNUMBER(SEARCH("I've ",A7)),ISNUMBER(SEARCH("I have ",A7)),ISNUMBER(SEARCH("You've ",A7)),(ISNUMBER(SEARCH("You have ",A7))),(ISNUMBER(SEARCH("He's ",A7))),(ISNUMBER(SEARCH("He has ",A7))),(ISNUMBER(SEARCH("She has ",A7))),(ISNUMBER(SEARCH("She's ",A7))),(ISNUMBER(SEARCH("We have ",A7))),(ISNUMBER(SEARCH("We've ",A7))),(ISNUMBER(SEARCH("They have ",A7))),(ISNUMBER(SEARCH("They've ",A7))))*(ISNUMBER(SEARCH("ed ",A7)))),"Present Perfect","")</f>
        <v/>
      </c>
      <c r="N38" s="25" t="str">
        <f>IF(AND(OR(ISNUMBER(SEARCH(" have ",A7)),ISNUMBER(SEARCH(" has ",A7)),ISNUMBER(SEARCH("ing ",A7)),(ISNUMBER(SEARCH(" I've ",A7))),ISNUMBER(SEARCH(" You've ",A7)),ISNUMBER(SEARCH(" he's ",A7)),ISNUMBER(SEARCH(" she's ",A7)),(ISNUMBER(SEARCH(" we've ",A7))),ISNUMBER(SEARCH(" they've ",A7))),(ISNUMBER(SEARCH(" been ",A7)))),"Present Perfect Continuous","")</f>
        <v>Present Perfect Continuous</v>
      </c>
      <c r="O38" s="25" t="str">
        <f>IF(AND(ISNUMBER(SEARCH(" had ",A7)),ISNUMBER(SEARCH("ed",A7))),"Past Perfect","")</f>
        <v/>
      </c>
      <c r="P38" s="25" t="str">
        <f>IF(AND(ISNUMBER(SEARCH("had ",A7)),ISNUMBER(SEARCH("been",A7)),ISNUMBER(SEARCH("ing",A7))),"Past Perfect Continuous","")</f>
        <v/>
      </c>
      <c r="Q38" s="17"/>
    </row>
    <row r="39" spans="1:17" x14ac:dyDescent="0.2">
      <c r="A39" s="24" t="s">
        <v>13</v>
      </c>
      <c r="B39" s="13" t="s">
        <v>4</v>
      </c>
      <c r="C39" s="13"/>
      <c r="D39" s="13"/>
      <c r="E39" s="25"/>
      <c r="F39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",A7))))*(ISNUMBER(SEARCH("ing ",A7,N47="")))),"Present Continuous","")</f>
        <v/>
      </c>
      <c r="G39" s="25" t="str">
        <f>IF(OR(ISNUMBER(SEARCH("will ",A7)),ISNUMBER(SEARCH("I'll ",A7)),ISNUMBER(SEARCH("You'll ",A7)),(ISNUMBER(SEARCH("He'll ",A7))),(ISNUMBER(SEARCH("she'll ",A7))),(ISNUMBER(SEARCH("we'll ",A7))),(ISNUMBER(SEARCH("they'll ",A7))),(ISNUMBER(SEARCH("shall ",A7)))),"Will Future","")</f>
        <v/>
      </c>
      <c r="H39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",A7))))*(ISNUMBER(SEARCH("going ",A7)))),"Going to Future","")</f>
        <v/>
      </c>
      <c r="I39" s="25" t="str">
        <f>IF(AND(OR((ISNUMBER(SEARCH("will ",A7))),ISNUMBER(SEARCH("I'll",A7)),ISNUMBER(SEARCH("you'll",A7)),ISNUMBER(SEARCH("he'll",A7)),ISNUMBER(SEARCH("she'll",A7)),ISNUMBER(SEARCH("we'll",A7)),ISNUMBER(SEARCH("they'll",A7))),(ISNUMBER(SEARCH("if",A7)))),"Conditional 1","")</f>
        <v/>
      </c>
      <c r="J39" s="25" t="str">
        <f>IF(AND(ISNUMBER(SEARCH("if ",A7)),ISNUMBER(SEARCH("would",A7))),"Conditional 2","")</f>
        <v/>
      </c>
      <c r="K39" s="25"/>
      <c r="L39" s="25" t="str">
        <f>IF(AND(OR(ISNUMBER(SEARCH(" was ",A7)),ISNUMBER(SEARCH(" were ",A7))),(ISNUMBER(SEARCH("ing ",A7)))),"Past Continuous","")</f>
        <v/>
      </c>
      <c r="M39" s="25" t="str">
        <f>IF(AND(OR(ISNUMBER(SEARCH("I've ",A7)),ISNUMBER(SEARCH("I have ",A7)),ISNUMBER(SEARCH("You've ",A7)),(ISNUMBER(SEARCH("You have ",A7))),(ISNUMBER(SEARCH("He's ",A7))),(ISNUMBER(SEARCH("He has ",A7))),(ISNUMBER(SEARCH("She has ",A7))),(ISNUMBER(SEARCH("She's ",A7))),(ISNUMBER(SEARCH("We have ",A7))),(ISNUMBER(SEARCH("We've ",A7))),(ISNUMBER(SEARCH("They have ",A7))),(ISNUMBER(SEARCH("They've ",A7))))*(ISNUMBER(SEARCH("ed ",A7)))),"Present Perfect","")</f>
        <v/>
      </c>
      <c r="N39" s="25" t="str">
        <f>IF(AND(OR(ISNUMBER(SEARCH(" have ",A7)),ISNUMBER(SEARCH(" has ",A7)),ISNUMBER(SEARCH("ing ",A7)),(ISNUMBER(SEARCH(" I've ",A7))),ISNUMBER(SEARCH(" You've ",A7)),ISNUMBER(SEARCH(" he's ",A7)),ISNUMBER(SEARCH(" she's ",A7)),(ISNUMBER(SEARCH(" we've ",A7))),ISNUMBER(SEARCH(" they've ",A7))),(ISNUMBER(SEARCH(" been ",A7)))),"Present Perfect Continuous","")</f>
        <v>Present Perfect Continuous</v>
      </c>
      <c r="O39" s="25" t="str">
        <f>IF(AND(ISNUMBER(SEARCH(" had ",A7)),ISNUMBER(SEARCH("ed",A7))),"Past Perfect","")</f>
        <v/>
      </c>
      <c r="P39" s="25" t="str">
        <f>IF(AND(ISNUMBER(SEARCH("had ",A7)),ISNUMBER(SEARCH("been",A7)),ISNUMBER(SEARCH("ing",A7))),"Past Perfect Continuous","")</f>
        <v/>
      </c>
      <c r="Q39" s="17"/>
    </row>
    <row r="40" spans="1:17" x14ac:dyDescent="0.2">
      <c r="A40" s="24" t="s">
        <v>14</v>
      </c>
      <c r="B40" s="13" t="s">
        <v>21</v>
      </c>
      <c r="C40" s="13"/>
      <c r="D40" s="13"/>
      <c r="E40" s="25"/>
      <c r="F40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",A7))))*(ISNUMBER(SEARCH("ing ",A7,N47="")))),"Present Continuous","")</f>
        <v/>
      </c>
      <c r="G40" s="25" t="str">
        <f>IF(OR(ISNUMBER(SEARCH("will ",A7)),ISNUMBER(SEARCH("I'll ",A7)),ISNUMBER(SEARCH("You'll ",A7)),(ISNUMBER(SEARCH("He'll ",A7))),(ISNUMBER(SEARCH("she'll ",A7))),(ISNUMBER(SEARCH("we'll ",A7))),(ISNUMBER(SEARCH("they'll ",A7))),(ISNUMBER(SEARCH("shall ",A7)))),"Will Future","")</f>
        <v/>
      </c>
      <c r="H40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",A7))))*(ISNUMBER(SEARCH("going ",A7)))),"Going to Future","")</f>
        <v/>
      </c>
      <c r="I40" s="25" t="str">
        <f>IF(AND(OR((ISNUMBER(SEARCH("will ",A7))),ISNUMBER(SEARCH("I'll",A7)),ISNUMBER(SEARCH("you'll",A7)),ISNUMBER(SEARCH("he'll",A7)),ISNUMBER(SEARCH("she'll",A7)),ISNUMBER(SEARCH("we'll",A7)),ISNUMBER(SEARCH("they'll",A7))),(ISNUMBER(SEARCH("if",A7)))),"Conditional 1","")</f>
        <v/>
      </c>
      <c r="J40" s="25" t="str">
        <f>IF(AND(ISNUMBER(SEARCH("if ",A7)),ISNUMBER(SEARCH("would",A7))),"Conditional 2","")</f>
        <v/>
      </c>
      <c r="K40" s="25"/>
      <c r="L40" s="25" t="str">
        <f>IF(AND(OR(ISNUMBER(SEARCH(" was ",A7)),ISNUMBER(SEARCH(" were ",A7))),(ISNUMBER(SEARCH("ing ",A7)))),"Past Continuous","")</f>
        <v/>
      </c>
      <c r="M40" s="25" t="str">
        <f>IF(AND(OR(ISNUMBER(SEARCH("I've ",A7)),ISNUMBER(SEARCH("I have ",A7)),ISNUMBER(SEARCH("You've ",A7)),(ISNUMBER(SEARCH("You have ",A7))),(ISNUMBER(SEARCH("He's ",A7))),(ISNUMBER(SEARCH("He has ",A7))),(ISNUMBER(SEARCH("She has ",A7))),(ISNUMBER(SEARCH("She's ",A7))),(ISNUMBER(SEARCH("We have ",A7))),(ISNUMBER(SEARCH("We've ",A7))),(ISNUMBER(SEARCH("They have ",A7))),(ISNUMBER(SEARCH("They've ",A7))))*(ISNUMBER(SEARCH("ed ",A7)))),"Present Perfect","")</f>
        <v/>
      </c>
      <c r="N40" s="25" t="str">
        <f>IF(AND(OR(ISNUMBER(SEARCH(" have ",A7)),ISNUMBER(SEARCH(" has ",A7)),ISNUMBER(SEARCH("ing ",A7)),(ISNUMBER(SEARCH(" I've ",A7))),ISNUMBER(SEARCH(" You've ",A7)),ISNUMBER(SEARCH(" he's ",A7)),ISNUMBER(SEARCH(" she's ",A7)),(ISNUMBER(SEARCH(" we've ",A7))),ISNUMBER(SEARCH(" they've ",A7))),(ISNUMBER(SEARCH(" been ",A7)))),"Present Perfect Continuous","")</f>
        <v>Present Perfect Continuous</v>
      </c>
      <c r="O40" s="25" t="str">
        <f>IF(AND(ISNUMBER(SEARCH(" had ",A7)),ISNUMBER(SEARCH("ed",A7))),"Past Perfect","")</f>
        <v/>
      </c>
      <c r="P40" s="25" t="str">
        <f>IF(AND(ISNUMBER(SEARCH("had ",A7)),ISNUMBER(SEARCH("been",A7)),ISNUMBER(SEARCH("ing",A7))),"Past Perfect Continuous","")</f>
        <v/>
      </c>
      <c r="Q40" s="17"/>
    </row>
    <row r="41" spans="1:17" x14ac:dyDescent="0.2">
      <c r="A41" s="24" t="s">
        <v>1</v>
      </c>
      <c r="B41" s="13" t="s">
        <v>5</v>
      </c>
      <c r="C41" s="13"/>
      <c r="D41" s="13"/>
      <c r="E41" s="25"/>
      <c r="F41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",A7))))*(ISNUMBER(SEARCH("ing ",A7,N47="")))),"Present Continuous","")</f>
        <v/>
      </c>
      <c r="G41" s="25" t="str">
        <f>IF(OR(ISNUMBER(SEARCH("will ",A7)),ISNUMBER(SEARCH("I'll ",A7)),ISNUMBER(SEARCH("You'll ",A7)),(ISNUMBER(SEARCH("He'll ",A7))),(ISNUMBER(SEARCH("she'll ",A7))),(ISNUMBER(SEARCH("we'll ",A7))),(ISNUMBER(SEARCH("they'll ",A7))),(ISNUMBER(SEARCH("shall ",A7)))),"Will Future","")</f>
        <v/>
      </c>
      <c r="H41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",A7))))*(ISNUMBER(SEARCH("going ",A7)))),"Going to Future","")</f>
        <v/>
      </c>
      <c r="I41" s="25" t="str">
        <f>IF(AND(OR((ISNUMBER(SEARCH("will ",A7))),ISNUMBER(SEARCH("I'll",A7)),ISNUMBER(SEARCH("you'll",A7)),ISNUMBER(SEARCH("he'll",A7)),ISNUMBER(SEARCH("she'll",A7)),ISNUMBER(SEARCH("we'll",A7)),ISNUMBER(SEARCH("they'll",A7))),(ISNUMBER(SEARCH("if",A7)))),"Conditional 1","")</f>
        <v/>
      </c>
      <c r="J41" s="25" t="str">
        <f>IF(AND(ISNUMBER(SEARCH("if ",A7)),ISNUMBER(SEARCH("would",A7))),"Conditional 2","")</f>
        <v/>
      </c>
      <c r="K41" s="25"/>
      <c r="L41" s="25" t="str">
        <f>IF(AND(OR(ISNUMBER(SEARCH(" was ",A7)),ISNUMBER(SEARCH(" were ",A7))),(ISNUMBER(SEARCH("ing ",A7)))),"Past Continuous","")</f>
        <v/>
      </c>
      <c r="M41" s="25" t="str">
        <f>IF(AND(OR(ISNUMBER(SEARCH("I've ",A7)),ISNUMBER(SEARCH("I have ",A7)),ISNUMBER(SEARCH("You've ",A7)),(ISNUMBER(SEARCH("You have ",A7))),(ISNUMBER(SEARCH("He's ",A7))),(ISNUMBER(SEARCH("He has ",A7))),(ISNUMBER(SEARCH("She has ",A7))),(ISNUMBER(SEARCH("She's ",A7))),(ISNUMBER(SEARCH("We have ",A7))),(ISNUMBER(SEARCH("We've ",A7))),(ISNUMBER(SEARCH("They have ",A7))),(ISNUMBER(SEARCH("They've ",A7))))*(ISNUMBER(SEARCH("ed ",A7)))),"Present Perfect","")</f>
        <v/>
      </c>
      <c r="N41" s="25" t="str">
        <f>IF(AND(OR(ISNUMBER(SEARCH(" have ",A7)),ISNUMBER(SEARCH(" has ",A7)),ISNUMBER(SEARCH("ing ",A7)),(ISNUMBER(SEARCH(" I've ",A7))),ISNUMBER(SEARCH(" You've ",A7)),ISNUMBER(SEARCH(" he's ",A7)),ISNUMBER(SEARCH(" she's ",A7)),(ISNUMBER(SEARCH(" we've ",A7))),ISNUMBER(SEARCH(" they've ",A7))),(ISNUMBER(SEARCH(" been ",A7)))),"Present Perfect Continuous","")</f>
        <v>Present Perfect Continuous</v>
      </c>
      <c r="O41" s="25" t="str">
        <f>IF(AND(ISNUMBER(SEARCH(" had ",A7)),ISNUMBER(SEARCH("ed",A7))),"Past Perfect","")</f>
        <v/>
      </c>
      <c r="P41" s="25" t="str">
        <f>IF(AND(ISNUMBER(SEARCH("had ",A7)),ISNUMBER(SEARCH("been",A7)),ISNUMBER(SEARCH("ing",A7))),"Past Perfect Continuous","")</f>
        <v/>
      </c>
      <c r="Q41" s="17"/>
    </row>
    <row r="42" spans="1:17" x14ac:dyDescent="0.2">
      <c r="A42" s="24" t="s">
        <v>2</v>
      </c>
      <c r="B42" s="13" t="s">
        <v>22</v>
      </c>
      <c r="C42" s="13"/>
      <c r="D42" s="13"/>
      <c r="E42" s="25"/>
      <c r="F42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",A7))))*(ISNUMBER(SEARCH("ing ",A7,N47="")))),"Present Continuous","")</f>
        <v/>
      </c>
      <c r="G42" s="25" t="str">
        <f>IF(OR(ISNUMBER(SEARCH("will ",A7)),ISNUMBER(SEARCH("I'll ",A7)),ISNUMBER(SEARCH("You'll ",A7)),(ISNUMBER(SEARCH("He'll ",A7))),(ISNUMBER(SEARCH("she'll ",A7))),(ISNUMBER(SEARCH("we'll ",A7))),(ISNUMBER(SEARCH("they'll ",A7))),(ISNUMBER(SEARCH("shall ",A7)))),"Will Future","")</f>
        <v/>
      </c>
      <c r="H42" s="25" t="str">
        <f>IF(AND(OR(ISNUMBER(SEARCH("I'm ",A7)),ISNUMBER(SEARCH("I am ",A7)),ISNUMBER(SEARCH("You're ",A7)),(ISNUMBER(SEARCH("You are ",A7))),(ISNUMBER(SEARCH("He is ",A7))),(ISNUMBER(SEARCH("He's ",A7))),(ISNUMBER(SEARCH("She is ",A7))),(ISNUMBER(SEARCH("She's ",A7))),(ISNUMBER(SEARCH("We are ",A7))),(ISNUMBER(SEARCH("We're ",A7))),(ISNUMBER(SEARCH("They are ",A7))),(ISNUMBER(SEARCH("They're ",A7))))*(ISNUMBER(SEARCH("going ",A7)))),"Going to Future","")</f>
        <v/>
      </c>
      <c r="I42" s="25" t="str">
        <f>IF(AND(OR((ISNUMBER(SEARCH("will ",A7))),ISNUMBER(SEARCH("I'll",A7)),ISNUMBER(SEARCH("you'll",A7)),ISNUMBER(SEARCH("he'll",A7)),ISNUMBER(SEARCH("she'll",A7)),ISNUMBER(SEARCH("we'll",A7)),ISNUMBER(SEARCH("they'll",A7))),(ISNUMBER(SEARCH("if",A7)))),"Conditional 1","")</f>
        <v/>
      </c>
      <c r="J42" s="25" t="str">
        <f>IF(AND(ISNUMBER(SEARCH("if ",A7)),ISNUMBER(SEARCH("would",A7))),"Conditional 2","")</f>
        <v/>
      </c>
      <c r="K42" s="25"/>
      <c r="L42" s="25" t="str">
        <f>IF(AND(OR(ISNUMBER(SEARCH(" was ",A7)),ISNUMBER(SEARCH(" were ",A7))),(ISNUMBER(SEARCH("ing ",A7)))),"Past Continuous","")</f>
        <v/>
      </c>
      <c r="M42" s="25" t="str">
        <f>IF(AND(OR(ISNUMBER(SEARCH("I've ",A7)),ISNUMBER(SEARCH("I have ",A7)),ISNUMBER(SEARCH("You've ",A7)),(ISNUMBER(SEARCH("You have ",A7))),(ISNUMBER(SEARCH("He's ",A7))),(ISNUMBER(SEARCH("He has ",A7))),(ISNUMBER(SEARCH("She has ",A7))),(ISNUMBER(SEARCH("She's ",A7))),(ISNUMBER(SEARCH("We have ",A7))),(ISNUMBER(SEARCH("We've ",A7))),(ISNUMBER(SEARCH("They have ",A7))),(ISNUMBER(SEARCH("They've ",A7))))*(ISNUMBER(SEARCH("ed ",A7)))),"Present Perfect","")</f>
        <v/>
      </c>
      <c r="N42" s="25" t="str">
        <f>IF(AND(OR(ISNUMBER(SEARCH(" have ",A7)),ISNUMBER(SEARCH(" has ",A7)),ISNUMBER(SEARCH("ing ",A7)),(ISNUMBER(SEARCH(" I've ",A7))),ISNUMBER(SEARCH(" You've ",A7)),ISNUMBER(SEARCH(" he's ",A7)),ISNUMBER(SEARCH(" she's ",A7)),(ISNUMBER(SEARCH(" we've ",A7))),ISNUMBER(SEARCH(" they've ",A7))),(ISNUMBER(SEARCH(" been ",A7)))),"Present Perfect Continuous","")</f>
        <v>Present Perfect Continuous</v>
      </c>
      <c r="O42" s="25" t="str">
        <f>IF(AND(ISNUMBER(SEARCH(" had ",A7)),ISNUMBER(SEARCH("ed",A7))),"Past Perfect","")</f>
        <v/>
      </c>
      <c r="P42" s="25" t="str">
        <f>IF(AND(ISNUMBER(SEARCH("had ",A7)),ISNUMBER(SEARCH("been",A7)),ISNUMBER(SEARCH("ing",A7))),"Past Perfect Continuous","")</f>
        <v/>
      </c>
      <c r="Q42" s="17"/>
    </row>
    <row r="43" spans="1:17" x14ac:dyDescent="0.2">
      <c r="A43" s="21"/>
      <c r="B43" s="13"/>
      <c r="C43" s="13"/>
      <c r="D43" s="13"/>
      <c r="E43" s="15" t="str">
        <f>CONCATENATE(E31,E32,E33,E34,E35,E36,E37,E38,E39,E40,E41,E42)</f>
        <v/>
      </c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22"/>
    </row>
    <row r="44" spans="1:17" x14ac:dyDescent="0.2">
      <c r="A44" s="21"/>
      <c r="B44" s="26" t="str">
        <f>CONCATENATE(E44,F44,G44,H44,I44,J44,K44,L44,M44,N44,O44,P44)</f>
        <v>Present Perfect Continuous</v>
      </c>
      <c r="C44" s="13"/>
      <c r="D44" s="13"/>
      <c r="E44" s="15" t="str">
        <f>B50</f>
        <v/>
      </c>
      <c r="F44" s="15" t="str">
        <f>IF(F47="falsch","",F31)</f>
        <v/>
      </c>
      <c r="G44" s="15" t="str">
        <f>IF(G47="falsch","",G31)</f>
        <v/>
      </c>
      <c r="H44" s="15" t="str">
        <f>IF(F47="falsch",H31,"")</f>
        <v/>
      </c>
      <c r="I44" s="27" t="str">
        <f>IF(G47="falsch",I31,"")</f>
        <v/>
      </c>
      <c r="J44" s="15" t="str">
        <f t="shared" ref="J44:P44" si="6">J31</f>
        <v/>
      </c>
      <c r="K44" s="15"/>
      <c r="L44" s="15" t="str">
        <f t="shared" si="6"/>
        <v/>
      </c>
      <c r="M44" s="15" t="str">
        <f t="shared" si="6"/>
        <v/>
      </c>
      <c r="N44" s="15" t="str">
        <f t="shared" si="6"/>
        <v>Present Perfect Continuous</v>
      </c>
      <c r="O44" s="15" t="str">
        <f t="shared" si="6"/>
        <v/>
      </c>
      <c r="P44" s="15" t="str">
        <f t="shared" si="6"/>
        <v/>
      </c>
      <c r="Q44" s="22"/>
    </row>
    <row r="45" spans="1:17" x14ac:dyDescent="0.2">
      <c r="A45" s="21"/>
      <c r="B45" s="13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22"/>
    </row>
    <row r="46" spans="1:17" x14ac:dyDescent="0.2">
      <c r="A46" s="21"/>
      <c r="B46" s="13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4"/>
      <c r="N46" s="14" t="s">
        <v>33</v>
      </c>
      <c r="O46" s="14"/>
      <c r="P46" s="14" t="s">
        <v>33</v>
      </c>
      <c r="Q46" s="22"/>
    </row>
    <row r="47" spans="1:17" x14ac:dyDescent="0.2">
      <c r="A47" s="21"/>
      <c r="B47" s="13"/>
      <c r="C47" s="13"/>
      <c r="D47" s="13"/>
      <c r="E47" s="14"/>
      <c r="F47" s="14" t="str">
        <f>IF(AND(OR(N47=""),F31="Present Continuous",H31="Going to Future"),"falsch","Richtig")</f>
        <v>Richtig</v>
      </c>
      <c r="G47" s="14" t="str">
        <f>IF(AND(G31="will Future",I31="Conditional 1"),"falsch","richtig")</f>
        <v>richtig</v>
      </c>
      <c r="H47" s="14" t="str">
        <f>IF(AND(F31="Present Continuous",H31="Going to Future"),"richtig","falsch")</f>
        <v>falsch</v>
      </c>
      <c r="I47" s="14" t="str">
        <f>IF(AND(G31="will Future",I31="Conditional 1"),"richtig","falsch")</f>
        <v>falsch</v>
      </c>
      <c r="J47" s="14"/>
      <c r="K47" s="14"/>
      <c r="L47" s="14"/>
      <c r="M47" s="14"/>
      <c r="N47" s="28">
        <f>IF(N31="Present Perfect Continuous",1,"")</f>
        <v>1</v>
      </c>
      <c r="O47" s="14"/>
      <c r="P47" s="29" t="str">
        <f>IF(P31="Past Perfect Continuous",1,"")</f>
        <v/>
      </c>
      <c r="Q47" s="22"/>
    </row>
    <row r="48" spans="1:17" x14ac:dyDescent="0.2">
      <c r="A48" s="21"/>
      <c r="B48" s="13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22"/>
    </row>
    <row r="49" spans="1:17" x14ac:dyDescent="0.2">
      <c r="A49" s="21"/>
      <c r="B49" s="13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22"/>
    </row>
    <row r="50" spans="1:17" x14ac:dyDescent="0.2">
      <c r="A50" s="21"/>
      <c r="B50" s="13" t="str">
        <f>IF(AND(E50=TRUE,F50=TRUE,G50=TRUE,H50=TRUE,I50=TRUE,J50=TRUE,K50=TRUE,L50=TRUE,M50=TRUE,N50=TRUE,O50=TRUE,P50=TRUE),"Keine Angabe","")</f>
        <v/>
      </c>
      <c r="C50" s="13"/>
      <c r="D50" s="13"/>
      <c r="E50" s="14" t="b">
        <f t="shared" ref="E50:P50" si="7">E31=""</f>
        <v>1</v>
      </c>
      <c r="F50" s="14" t="b">
        <f t="shared" si="7"/>
        <v>1</v>
      </c>
      <c r="G50" s="14" t="b">
        <f t="shared" si="7"/>
        <v>1</v>
      </c>
      <c r="H50" s="14" t="b">
        <f t="shared" si="7"/>
        <v>1</v>
      </c>
      <c r="I50" s="14" t="b">
        <f t="shared" si="7"/>
        <v>1</v>
      </c>
      <c r="J50" s="14" t="b">
        <f t="shared" si="7"/>
        <v>1</v>
      </c>
      <c r="K50" s="14" t="b">
        <f t="shared" si="7"/>
        <v>1</v>
      </c>
      <c r="L50" s="14" t="b">
        <f t="shared" si="7"/>
        <v>1</v>
      </c>
      <c r="M50" s="14" t="b">
        <f t="shared" si="7"/>
        <v>1</v>
      </c>
      <c r="N50" s="14" t="b">
        <f t="shared" si="7"/>
        <v>0</v>
      </c>
      <c r="O50" s="14" t="b">
        <f t="shared" si="7"/>
        <v>1</v>
      </c>
      <c r="P50" s="14" t="b">
        <f t="shared" si="7"/>
        <v>1</v>
      </c>
      <c r="Q50" s="22"/>
    </row>
    <row r="51" spans="1:17" x14ac:dyDescent="0.2">
      <c r="A51" s="21"/>
      <c r="B51" s="13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22"/>
    </row>
    <row r="52" spans="1:17" x14ac:dyDescent="0.2">
      <c r="A52" s="21"/>
      <c r="B52" s="13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22"/>
    </row>
    <row r="53" spans="1:17" x14ac:dyDescent="0.2">
      <c r="A53" s="21"/>
      <c r="B53" s="13"/>
      <c r="C53" s="13"/>
      <c r="D53" s="13"/>
      <c r="E53" s="14"/>
      <c r="F53" s="14" t="b">
        <f>F48="FALSCH"</f>
        <v>0</v>
      </c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22"/>
    </row>
    <row r="54" spans="1:17" x14ac:dyDescent="0.2">
      <c r="A54" s="21"/>
      <c r="B54" s="13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22"/>
    </row>
    <row r="55" spans="1:17" x14ac:dyDescent="0.2">
      <c r="A55" s="21"/>
      <c r="B55" s="13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22"/>
    </row>
    <row r="56" spans="1:17" x14ac:dyDescent="0.2">
      <c r="A56" s="21"/>
      <c r="B56" s="13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22"/>
    </row>
    <row r="57" spans="1:17" x14ac:dyDescent="0.2">
      <c r="A57" s="21"/>
      <c r="B57" s="13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22"/>
    </row>
    <row r="58" spans="1:17" x14ac:dyDescent="0.2">
      <c r="A58" s="21"/>
      <c r="B58" s="13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22"/>
    </row>
    <row r="59" spans="1:17" x14ac:dyDescent="0.2">
      <c r="A59" s="21"/>
      <c r="B59" s="13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22"/>
    </row>
    <row r="60" spans="1:17" x14ac:dyDescent="0.2">
      <c r="A60" s="21"/>
      <c r="B60" s="13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22"/>
    </row>
    <row r="61" spans="1:17" x14ac:dyDescent="0.2">
      <c r="A61" s="21"/>
      <c r="B61" s="13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22"/>
    </row>
    <row r="62" spans="1:17" x14ac:dyDescent="0.2">
      <c r="A62" s="21"/>
      <c r="B62" s="13"/>
      <c r="C62" s="13"/>
      <c r="D62" s="13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22"/>
    </row>
    <row r="63" spans="1:17" x14ac:dyDescent="0.2">
      <c r="A63" s="21"/>
      <c r="B63" s="13"/>
      <c r="C63" s="13"/>
      <c r="D63" s="13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22"/>
    </row>
    <row r="64" spans="1:17" x14ac:dyDescent="0.2">
      <c r="A64" s="21"/>
      <c r="B64" s="13"/>
      <c r="C64" s="13"/>
      <c r="D64" s="13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22"/>
    </row>
    <row r="65" spans="1:17" x14ac:dyDescent="0.2">
      <c r="A65" s="21"/>
      <c r="B65" s="13"/>
      <c r="C65" s="13"/>
      <c r="D65" s="13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22"/>
    </row>
    <row r="66" spans="1:17" x14ac:dyDescent="0.2">
      <c r="A66" s="21"/>
      <c r="B66" s="13"/>
      <c r="C66" s="13"/>
      <c r="D66" s="13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22"/>
    </row>
    <row r="67" spans="1:17" x14ac:dyDescent="0.2">
      <c r="A67" s="21"/>
      <c r="B67" s="13"/>
      <c r="C67" s="13"/>
      <c r="D67" s="13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22"/>
    </row>
    <row r="68" spans="1:17" x14ac:dyDescent="0.2">
      <c r="A68" s="21"/>
      <c r="B68" s="13"/>
      <c r="C68" s="13"/>
      <c r="D68" s="13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22"/>
    </row>
    <row r="69" spans="1:17" x14ac:dyDescent="0.2">
      <c r="A69" s="21"/>
      <c r="B69" s="13"/>
      <c r="C69" s="13"/>
      <c r="D69" s="13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22"/>
    </row>
    <row r="70" spans="1:17" x14ac:dyDescent="0.2">
      <c r="A70" s="21"/>
      <c r="B70" s="13"/>
      <c r="C70" s="13"/>
      <c r="D70" s="13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22"/>
    </row>
    <row r="71" spans="1:17" x14ac:dyDescent="0.2">
      <c r="A71" s="23"/>
      <c r="B71" s="13"/>
      <c r="C71" s="13"/>
      <c r="D71" s="13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22"/>
    </row>
  </sheetData>
  <mergeCells count="1">
    <mergeCell ref="A7:A8"/>
  </mergeCells>
  <conditionalFormatting sqref="A9">
    <cfRule type="expression" dxfId="10" priority="11">
      <formula>AND(C7=FALSE,C8=FALSE)</formula>
    </cfRule>
  </conditionalFormatting>
  <conditionalFormatting sqref="A14">
    <cfRule type="expression" dxfId="9" priority="1">
      <formula>$A$14="Present Continuous"</formula>
    </cfRule>
    <cfRule type="expression" dxfId="8" priority="2">
      <formula>$A$14="Will Future"</formula>
    </cfRule>
    <cfRule type="expression" dxfId="7" priority="3">
      <formula>$A$14="Going to Future"</formula>
    </cfRule>
    <cfRule type="expression" dxfId="6" priority="4">
      <formula>$A$14="Conditional 1"</formula>
    </cfRule>
    <cfRule type="expression" dxfId="5" priority="5">
      <formula>$A$14="Conditional 2"</formula>
    </cfRule>
    <cfRule type="expression" dxfId="4" priority="6">
      <formula>$A$14="Past Continuous"</formula>
    </cfRule>
    <cfRule type="expression" dxfId="3" priority="7">
      <formula>$A$14="Past Perfect Continuous"</formula>
    </cfRule>
    <cfRule type="expression" dxfId="2" priority="8">
      <formula>$A$14="Past Perfect"</formula>
    </cfRule>
    <cfRule type="expression" dxfId="1" priority="9">
      <formula>$A$14="Present Perfect"</formula>
    </cfRule>
    <cfRule type="expression" dxfId="0" priority="10">
      <formula>$A$14="present Perfect Continuous"</formula>
    </cfRule>
  </conditionalFormatting>
  <printOptions horizontalCentered="1" verticalCentered="1"/>
  <pageMargins left="0.70866141732283472" right="0.70866141732283472" top="0.78740157480314965" bottom="0.78740157480314965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Hansjürg Federer</dc:creator>
  <cp:lastModifiedBy>Hansjürg Federer</cp:lastModifiedBy>
  <cp:lastPrinted>2026-06-21T15:58:13Z</cp:lastPrinted>
  <dcterms:created xsi:type="dcterms:W3CDTF">2026-06-14T12:56:43Z</dcterms:created>
  <dcterms:modified xsi:type="dcterms:W3CDTF">2026-06-23T07:07:19Z</dcterms:modified>
</cp:coreProperties>
</file>