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3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4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X:\Dateien(Privat)\English\Grammatik\"/>
    </mc:Choice>
  </mc:AlternateContent>
  <xr:revisionPtr revIDLastSave="0" documentId="13_ncr:1_{E3F6BC83-49DA-4A1C-A54C-56C970D2B2AD}" xr6:coauthVersionLast="47" xr6:coauthVersionMax="47" xr10:uidLastSave="{00000000-0000-0000-0000-000000000000}"/>
  <bookViews>
    <workbookView xWindow="-120" yWindow="-120" windowWidth="29040" windowHeight="15720" activeTab="9" xr2:uid="{2303807A-9449-41D3-93DE-A6E10788CBDC}"/>
  </bookViews>
  <sheets>
    <sheet name="Tenses" sheetId="1" r:id="rId1"/>
    <sheet name="Tabelle1" sheetId="13" state="hidden" r:id="rId2"/>
    <sheet name="T ed ing" sheetId="9" state="hidden" r:id="rId3"/>
    <sheet name="Simple Past" sheetId="2" r:id="rId4"/>
    <sheet name=" sipa ed ing" sheetId="10" state="hidden" r:id="rId5"/>
    <sheet name="Simple Past Verben" sheetId="3" state="hidden" r:id="rId6"/>
    <sheet name="Present Perfect" sheetId="5" r:id="rId7"/>
    <sheet name="prpe ed ing" sheetId="11" state="hidden" r:id="rId8"/>
    <sheet name="Present Perfect Verben" sheetId="6" state="hidden" r:id="rId9"/>
    <sheet name="Past Perfect" sheetId="7" r:id="rId10"/>
    <sheet name="pape ed ing" sheetId="12" state="hidden" r:id="rId11"/>
    <sheet name="Past Perfect Verben" sheetId="8" state="hidden" r:id="rId12"/>
    <sheet name="Unregelmässige Verben" sheetId="4" state="hidden" r:id="rId13"/>
  </sheets>
  <functionGroups builtInGroupCount="19"/>
  <definedNames>
    <definedName name="_xlnm.Print_Area" localSheetId="9">'Past Perfect'!$A$1:$A$24</definedName>
    <definedName name="_xlnm.Print_Area" localSheetId="6">'Present Perfect'!$A$1:$A$24</definedName>
    <definedName name="_xlnm.Print_Area" localSheetId="3">'Simple Past'!$A$1:$A$24</definedName>
    <definedName name="_xlnm.Print_Area" localSheetId="0">Tenses!$A$1:$A$24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1" l="1" a="1"/>
  <c r="J31" i="1" s="1"/>
  <c r="P31" i="1" a="1"/>
  <c r="P31" i="1" s="1"/>
  <c r="O31" i="1" a="1"/>
  <c r="O31" i="1" s="1"/>
  <c r="N31" i="1" a="1"/>
  <c r="N31" i="1" s="1"/>
  <c r="M31" i="1" a="1"/>
  <c r="M31" i="1" s="1"/>
  <c r="L31" i="1"/>
  <c r="I31" i="1" a="1"/>
  <c r="I31" i="1" s="1"/>
  <c r="H31" i="1" a="1"/>
  <c r="H31" i="1" s="1"/>
  <c r="G31" i="1" a="1"/>
  <c r="G31" i="1" s="1"/>
  <c r="F31" i="1" a="1"/>
  <c r="F31" i="1" s="1"/>
  <c r="A18" i="1"/>
  <c r="B5" i="12" a="1"/>
  <c r="B5" i="12" s="1"/>
  <c r="B5" i="11" a="1"/>
  <c r="B5" i="11" s="1"/>
  <c r="B5" i="9"/>
  <c r="B5" i="10" a="1"/>
  <c r="B5" i="10" s="1"/>
  <c r="C5" i="11"/>
  <c r="C5" i="10"/>
  <c r="C5" i="12"/>
  <c r="F44" i="1" l="1"/>
  <c r="C8" i="12"/>
  <c r="A10" i="7" s="1"/>
  <c r="C8" i="11"/>
  <c r="A10" i="5" s="1"/>
  <c r="C8" i="10"/>
  <c r="A10" i="2" s="1"/>
  <c r="B2" i="8" a="1"/>
  <c r="B2" i="8" s="1"/>
  <c r="B50" i="7"/>
  <c r="G47" i="7"/>
  <c r="N19" i="7"/>
  <c r="M19" i="7"/>
  <c r="J19" i="7"/>
  <c r="H19" i="7"/>
  <c r="Q14" i="7"/>
  <c r="Q13" i="7"/>
  <c r="B2" i="6" a="1"/>
  <c r="B2" i="6" s="1"/>
  <c r="B50" i="5"/>
  <c r="G47" i="5"/>
  <c r="N19" i="5"/>
  <c r="M19" i="5"/>
  <c r="J19" i="5"/>
  <c r="H19" i="5"/>
  <c r="Q14" i="5"/>
  <c r="Q13" i="5"/>
  <c r="B2" i="3" a="1"/>
  <c r="B2" i="3" s="1"/>
  <c r="B50" i="2"/>
  <c r="G47" i="2"/>
  <c r="N19" i="2"/>
  <c r="M19" i="2"/>
  <c r="J19" i="2"/>
  <c r="H19" i="2"/>
  <c r="Q14" i="2"/>
  <c r="Q13" i="2"/>
  <c r="C2" i="8" a="1"/>
  <c r="C2" i="6" a="1"/>
  <c r="C2" i="3" a="1"/>
  <c r="C5" i="9"/>
  <c r="C2" i="6" l="1"/>
  <c r="B10" i="6" s="1"/>
  <c r="C2" i="3"/>
  <c r="B10" i="3" s="1"/>
  <c r="C2" i="8"/>
  <c r="B10" i="8" s="1"/>
  <c r="C8" i="9"/>
  <c r="A10" i="1" l="1"/>
  <c r="A14" i="5"/>
  <c r="A14" i="7"/>
  <c r="A14" i="2"/>
  <c r="E43" i="1"/>
  <c r="M19" i="1"/>
  <c r="N19" i="1"/>
  <c r="J19" i="1"/>
  <c r="H19" i="1"/>
  <c r="M44" i="1" l="1"/>
  <c r="N44" i="1"/>
  <c r="L44" i="1"/>
  <c r="J44" i="1"/>
  <c r="P44" i="1"/>
  <c r="Q13" i="1"/>
  <c r="Q14" i="1"/>
  <c r="O44" i="1" l="1"/>
  <c r="G44" i="1"/>
  <c r="G47" i="1"/>
  <c r="I44" i="1"/>
  <c r="H44" i="1"/>
  <c r="A44" i="1"/>
  <c r="B50" i="1"/>
  <c r="B44" i="1" l="1"/>
  <c r="A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<sst xmlns="http://schemas.openxmlformats.org/spreadsheetml/2006/main" count="2193" uniqueCount="1185">
  <si>
    <t>Present Perfect</t>
  </si>
  <si>
    <t>Past Perfect</t>
  </si>
  <si>
    <t>We're listening to the radio.</t>
  </si>
  <si>
    <t>Beispielsätze</t>
  </si>
  <si>
    <t>If I find her adress, I will send her an invitation.</t>
  </si>
  <si>
    <t>Present Simple</t>
  </si>
  <si>
    <t>Present Continuous</t>
  </si>
  <si>
    <t>Will Future</t>
  </si>
  <si>
    <t>Conditional 1</t>
  </si>
  <si>
    <t>Conditional 2</t>
  </si>
  <si>
    <t>Past Continuous</t>
  </si>
  <si>
    <t>Past Simple</t>
  </si>
  <si>
    <t>Erkennt:</t>
  </si>
  <si>
    <t>Present Perfect Continuous</t>
  </si>
  <si>
    <t>Past Perfect Continuous</t>
  </si>
  <si>
    <t>▼   Zeitform ist   ▼</t>
  </si>
  <si>
    <t>I'm listening to the radio.</t>
  </si>
  <si>
    <t>You're listening to the radio.</t>
  </si>
  <si>
    <t>He is listening to the radio.</t>
  </si>
  <si>
    <t>He's listening to the radio.</t>
  </si>
  <si>
    <t>She's listening to the radio.</t>
  </si>
  <si>
    <t>We are listening to the radio.</t>
  </si>
  <si>
    <t>They are listening to the radio.</t>
  </si>
  <si>
    <t>They're listening to the radio.</t>
  </si>
  <si>
    <t>I'm going to visit my friends in Canada.</t>
  </si>
  <si>
    <t>You are going to visit my friends in Canada.</t>
  </si>
  <si>
    <t>You're going to visit my friends in Canada.</t>
  </si>
  <si>
    <t>He is going to visit my friends in Canada.</t>
  </si>
  <si>
    <t>He's going to visit my friends in Canada.</t>
  </si>
  <si>
    <t>She is going to visit my friends in Canada.</t>
  </si>
  <si>
    <t>We are going to visit my friends in Canada.</t>
  </si>
  <si>
    <t>We're going to visit my friends in Canada.</t>
  </si>
  <si>
    <t>They are going to visit my friends in Canada.</t>
  </si>
  <si>
    <t>They're going to visit my friends in Canada.</t>
  </si>
  <si>
    <t>If I find her adress, you'll send her an invitation.</t>
  </si>
  <si>
    <t>If I find her adress, he'll send her an invitation.</t>
  </si>
  <si>
    <t>If I find her adress, she'll send her an invitation.</t>
  </si>
  <si>
    <t>If I find her adress, we'll send her an invitation.</t>
  </si>
  <si>
    <t>If I find her adress, they'll send her an invitation.</t>
  </si>
  <si>
    <t>If I found her adress, I would send her flowers..</t>
  </si>
  <si>
    <t>You have lived in London for 20 years.</t>
  </si>
  <si>
    <t>You've lived in London for 20 years.</t>
  </si>
  <si>
    <t>He has lived in London for 20 years.</t>
  </si>
  <si>
    <t>He's lived in London for 20 years.</t>
  </si>
  <si>
    <t>She has lived in London for 20 years.</t>
  </si>
  <si>
    <t>She's lived in London for 20 years.</t>
  </si>
  <si>
    <t>We have lived in London for 20 years.</t>
  </si>
  <si>
    <t>We've lived in London for 20 years.</t>
  </si>
  <si>
    <t>They have lived in London for 20 years.</t>
  </si>
  <si>
    <t>They've lived in London for 20 years.</t>
  </si>
  <si>
    <t>I've been reading this book for three weeks.</t>
  </si>
  <si>
    <t>You have been reading this book for three weeks.</t>
  </si>
  <si>
    <t>You've been reading this book for three weeks.</t>
  </si>
  <si>
    <t>He has been reading this book for three weeks.</t>
  </si>
  <si>
    <t>He's been reading this book for three weeks.</t>
  </si>
  <si>
    <t>She has been reading this book for three weeks.</t>
  </si>
  <si>
    <t>She's been reading this book for three weeks.</t>
  </si>
  <si>
    <t>We've been reading this book for three weeks.</t>
  </si>
  <si>
    <t>They have been reading this book for three weeks.</t>
  </si>
  <si>
    <t>They've been reading this book for three weeks.</t>
  </si>
  <si>
    <t>I had been waiting for her for 2 hours when she arrived.</t>
  </si>
  <si>
    <t>You had been waiting for her for 2 hours when she arrived.</t>
  </si>
  <si>
    <t>He had been waiting for her for 2 hours when she arrived.</t>
  </si>
  <si>
    <t>She had been waiting for her for 2 hours when she arrived.</t>
  </si>
  <si>
    <t>We had been waiting for her for 2 hours when she arrived.</t>
  </si>
  <si>
    <t>They had been waiting for her for 2 hours when she arrived.</t>
  </si>
  <si>
    <t>You had already cooked when my kids came home.</t>
  </si>
  <si>
    <t>He had already cooked when my kids came home.</t>
  </si>
  <si>
    <t>She had already cooked when my kids came home.</t>
  </si>
  <si>
    <t>We had already cooked when my kids came home.</t>
  </si>
  <si>
    <t>They had already cooked when my kids came home.</t>
  </si>
  <si>
    <t>Soll: Present Continuous</t>
  </si>
  <si>
    <t>Soll: Will Future</t>
  </si>
  <si>
    <t>Soll: Going to Future</t>
  </si>
  <si>
    <t>Soll: Conditional 1</t>
  </si>
  <si>
    <t>Soll: Conditional 2</t>
  </si>
  <si>
    <t>Soll: Past Continuous</t>
  </si>
  <si>
    <t>Soll: Present Perfect</t>
  </si>
  <si>
    <t>Soll: Present Perfect Continuous</t>
  </si>
  <si>
    <t>Soll: Past Perfect</t>
  </si>
  <si>
    <t>Soll: Past Perfect Continuous</t>
  </si>
  <si>
    <t>Going To Future</t>
  </si>
  <si>
    <t>Am I listening to the radio?</t>
  </si>
  <si>
    <t>Are you listening to the radio?</t>
  </si>
  <si>
    <t>Is he listening to the radio?</t>
  </si>
  <si>
    <t>Is she listening to the radio?</t>
  </si>
  <si>
    <t>Is it listening to the radio?</t>
  </si>
  <si>
    <t>Are we listening to the radio?</t>
  </si>
  <si>
    <t>Are they listening to the radio?</t>
  </si>
  <si>
    <t>I'm not listening to the radio.</t>
  </si>
  <si>
    <t>You aren't listening to the radio.</t>
  </si>
  <si>
    <t>She isn't listening to the radio.</t>
  </si>
  <si>
    <t>He isn't listening to the radio.</t>
  </si>
  <si>
    <t>It isn't listening to the radio.</t>
  </si>
  <si>
    <t>We aren't listening to the radio.</t>
  </si>
  <si>
    <t>They aren't listening to the radio.</t>
  </si>
  <si>
    <t>Are you going to visit my friends in Canada?</t>
  </si>
  <si>
    <t>Is he going to visit my friends in Canada?</t>
  </si>
  <si>
    <t>Is she going to visit my friends in Canada?</t>
  </si>
  <si>
    <t>Are we going to visit my friends in Canada?</t>
  </si>
  <si>
    <t>Are they going to visit my friends in Canada?</t>
  </si>
  <si>
    <t>I am not going to visit my friends in Canada.</t>
  </si>
  <si>
    <t>You are not going to visit my friends in Canada.</t>
  </si>
  <si>
    <t>He is not going to visit my friends in Canada.</t>
  </si>
  <si>
    <t>She is not going to visit my friends in Canada.</t>
  </si>
  <si>
    <t>It is not going to visit my friends in Canada.</t>
  </si>
  <si>
    <t>We are not going to visit my friends in Canada.</t>
  </si>
  <si>
    <t>They are not going to visit my friends in Canada.</t>
  </si>
  <si>
    <t>They aren't going to visit my friends in Canada.</t>
  </si>
  <si>
    <t>He isn't going to visit my friends in Canada.</t>
  </si>
  <si>
    <t>If I found her adress, I wouldn't send her flowers..</t>
  </si>
  <si>
    <t>Have I lived in London for 20 years?</t>
  </si>
  <si>
    <t>Have you lived in London for 20 years?</t>
  </si>
  <si>
    <t>Have we lived in London for 20 years?</t>
  </si>
  <si>
    <t>Have they lived in London for 20 years?</t>
  </si>
  <si>
    <t>Has he lived in London for 20 years?</t>
  </si>
  <si>
    <t>Has she lived in London for 20 years?</t>
  </si>
  <si>
    <t>Has it lived in London for 20 years?</t>
  </si>
  <si>
    <t>I haven't lived in London for 20 years.</t>
  </si>
  <si>
    <t>You haven't lived in London for 20 years.</t>
  </si>
  <si>
    <t>He hasn't lived in London for 20 years.</t>
  </si>
  <si>
    <t>She hasn't lived in London for 20 years.</t>
  </si>
  <si>
    <t>It hasn't lived in London for 20 years.</t>
  </si>
  <si>
    <t>We haven't lived in London for 20 years.</t>
  </si>
  <si>
    <t>They haven't lived in London for 20 years.</t>
  </si>
  <si>
    <t>Have I been reading this book for three weeks?</t>
  </si>
  <si>
    <t>Have you been reading this book for three weeks?</t>
  </si>
  <si>
    <t>Have they been reading this book for three weeks?</t>
  </si>
  <si>
    <t>Has he been reading this book for three weeks?</t>
  </si>
  <si>
    <t>Has she been reading this book for three weeks?</t>
  </si>
  <si>
    <t>Has it been reading this book for three weeks?</t>
  </si>
  <si>
    <t>Have we been reading this book for three weeks?</t>
  </si>
  <si>
    <t>I haven't been reading this book for three weeks.</t>
  </si>
  <si>
    <t>You haven't been reading this book for three weeks.</t>
  </si>
  <si>
    <t>He hasn't been reading this book for three weeks.</t>
  </si>
  <si>
    <t>She hasn't been reading this book for three weeks.</t>
  </si>
  <si>
    <t>It hasn't been reading this book for three weeks.</t>
  </si>
  <si>
    <t>They haven't been reading this book for three weeks.</t>
  </si>
  <si>
    <t>Had I already cooked when my kids came home?</t>
  </si>
  <si>
    <t>Had you already cooked when my kids came home?</t>
  </si>
  <si>
    <t>Had he already cooked when my kids came home?</t>
  </si>
  <si>
    <t>Had she already cooked when my kids came home?</t>
  </si>
  <si>
    <t>Had it already cooked when my kids came home?</t>
  </si>
  <si>
    <t>Had we already cooked when my kids came home?</t>
  </si>
  <si>
    <t>Had they already cooked when my kids came home?</t>
  </si>
  <si>
    <t>I hadn't already cooked when my kids came home.</t>
  </si>
  <si>
    <t>You hadn't already cooked when my kids came home.</t>
  </si>
  <si>
    <t>He hadn't already cooked when my kids came home.</t>
  </si>
  <si>
    <t>She hadn't already cooked when my kids came home.</t>
  </si>
  <si>
    <t>It hadn't already cooked when my kids came home.</t>
  </si>
  <si>
    <t>We hadn't already cooked when my kids came home.</t>
  </si>
  <si>
    <t>They hadn't already cooked when my kids came home.</t>
  </si>
  <si>
    <t>Had I been waiting for her for 2 hours when she arrived?</t>
  </si>
  <si>
    <t>Had you been waiting for her for 2 hours when she arrived?</t>
  </si>
  <si>
    <t>Had he been waiting for her for 2 hours when she arrived?</t>
  </si>
  <si>
    <t>Had she been waiting for her for 2 hours when she arrived?</t>
  </si>
  <si>
    <t>Had it been waiting for her for 2 hours when she arrived?</t>
  </si>
  <si>
    <t>Had we been waiting for her for 2 hours when she arrived?</t>
  </si>
  <si>
    <t>Had they been waiting for her for 2 hours when she arrived?</t>
  </si>
  <si>
    <t>I hadn't been waiting for her for 2 hours when she arrived.</t>
  </si>
  <si>
    <t>You hadn't been waiting for her for 2 hours when she arrived.</t>
  </si>
  <si>
    <t>He hadn't been waiting for her for 2 hours when she arrived.</t>
  </si>
  <si>
    <t>She hadn't been waiting for her for 2 hours when she arrived.</t>
  </si>
  <si>
    <t>It hadn't been waiting for her for 2 hours when she arrived.</t>
  </si>
  <si>
    <t>We hadn't been waiting for her for 2 hours when she arrived.</t>
  </si>
  <si>
    <t>They hadn't been waiting for her for 2 hours when she arrived.</t>
  </si>
  <si>
    <t>Englische Zeitformen</t>
  </si>
  <si>
    <t>Testsätze für:</t>
  </si>
  <si>
    <t>I'd already cooked when my kids came home.</t>
  </si>
  <si>
    <t>You'd already cooked when my kids came home.</t>
  </si>
  <si>
    <t>He'd already cooked when my kids came home.</t>
  </si>
  <si>
    <t>She'd already cooked when my kids came home.</t>
  </si>
  <si>
    <t>We'd already cooked when my kids came home.</t>
  </si>
  <si>
    <t>They'd already cooked when my kids came home.</t>
  </si>
  <si>
    <t>I'd been waiting for her for 2 hours when she arrived.</t>
  </si>
  <si>
    <t>You'd been waiting for her for 2 hours when she arrived.</t>
  </si>
  <si>
    <t>He'd been waiting for her for 2 hours when she arrived.</t>
  </si>
  <si>
    <t>She'd been waiting for her for 2 hours when she arrived.</t>
  </si>
  <si>
    <t>We'd been waiting for her for 2 hours when she arrived.</t>
  </si>
  <si>
    <t>They'd been waiting for her for 2 hours when she arrived.</t>
  </si>
  <si>
    <t>If I found her adress, you'd send her flowers..</t>
  </si>
  <si>
    <t>If I found her adress, he'd send her flowers..</t>
  </si>
  <si>
    <t>If I found her adress, she'd send her flowers..</t>
  </si>
  <si>
    <t>If I found her adress, we'd send her flowers..</t>
  </si>
  <si>
    <t>If I found her adress, they'd send her flowers..</t>
  </si>
  <si>
    <t>Shall we go out?</t>
  </si>
  <si>
    <t>Isn't he going to visit my friends in Canada?</t>
  </si>
  <si>
    <t>If I find her adress, you will send her an invitation.</t>
  </si>
  <si>
    <t>If I find her adress, he will send her an invitation.</t>
  </si>
  <si>
    <t>If I find her adress, she will send her an invitation.</t>
  </si>
  <si>
    <t>If I find her adress, we will send her an invitation.</t>
  </si>
  <si>
    <t>If I find her adress, they will send her an invitation.</t>
  </si>
  <si>
    <t>If I found her adress, you would send her flowers..</t>
  </si>
  <si>
    <t>If I found her adress, he would send her flowers..</t>
  </si>
  <si>
    <t>If I found her adress, she would send her flowers..</t>
  </si>
  <si>
    <t>If I found her adress, we would send her flowers..</t>
  </si>
  <si>
    <t>If I found her adress, they would send her flowers..</t>
  </si>
  <si>
    <t>We haven't been reading this book for three weeks.</t>
  </si>
  <si>
    <t>You will fly to America tomorrow.</t>
  </si>
  <si>
    <t>You'll fly to America tomorrow.</t>
  </si>
  <si>
    <t>He will fly to America tomorrow.</t>
  </si>
  <si>
    <t>He'll fly to America tomorrow.</t>
  </si>
  <si>
    <t>She will fly to America tomorrow.</t>
  </si>
  <si>
    <t>They will fly to America tomorrow.</t>
  </si>
  <si>
    <t>They'll fly to America tomorrow.</t>
  </si>
  <si>
    <t>Will I fly to America tomorrow?</t>
  </si>
  <si>
    <t>Will you fly to America tomorrow?</t>
  </si>
  <si>
    <t>Will he fly to America tomorrow?</t>
  </si>
  <si>
    <t>Will she fly to America tomorrow?</t>
  </si>
  <si>
    <t>Will it fly to America tomorrow?</t>
  </si>
  <si>
    <t>Will we fly to America tomorrow?</t>
  </si>
  <si>
    <t>Will they fly to America tomorrow?</t>
  </si>
  <si>
    <t>You were cooking when the kids came home.</t>
  </si>
  <si>
    <t>He was cooking when the kids came home.</t>
  </si>
  <si>
    <t>She was cooking when the kids came home.</t>
  </si>
  <si>
    <t>They were cooking when the kids came home.</t>
  </si>
  <si>
    <t>Was I cooking when the kids came home?</t>
  </si>
  <si>
    <t>Were you cooking when the kids came home?</t>
  </si>
  <si>
    <t>Was he cooking when the kids came home?</t>
  </si>
  <si>
    <t>Was she cooking when the kids came home?</t>
  </si>
  <si>
    <t>Were we cooking when the kids came home?</t>
  </si>
  <si>
    <t>Were they cooking when the kids came home?</t>
  </si>
  <si>
    <t>I wasn't cooking when the kids came home.</t>
  </si>
  <si>
    <t>You weren't cooking when the kids came home.</t>
  </si>
  <si>
    <t>He wasn't cooking when the kids came home.</t>
  </si>
  <si>
    <t>She wasn't cooking when the kids came home.</t>
  </si>
  <si>
    <t>It wasn't cooking when the kids came home.</t>
  </si>
  <si>
    <t>We weren't cooking when the kids came home.</t>
  </si>
  <si>
    <t>They weren't cooking when the kids came home.</t>
  </si>
  <si>
    <t>It will fly to America tomorrow.</t>
  </si>
  <si>
    <t>It'll fly to America tomorrow.</t>
  </si>
  <si>
    <t>We will fly to America tomorrow.</t>
  </si>
  <si>
    <t>We'll fly to America tomorrow.</t>
  </si>
  <si>
    <t>I will not fly to America tomorrow.</t>
  </si>
  <si>
    <t>You will not fly to America tomorrow.</t>
  </si>
  <si>
    <t>He will not fly to America tomorrow.</t>
  </si>
  <si>
    <t>She will not fly to America tomorrow.</t>
  </si>
  <si>
    <t>It will not fly to America tomorrow.</t>
  </si>
  <si>
    <t>We will not fly to America tomorrow.</t>
  </si>
  <si>
    <t>They will not fly to America tomorrow.</t>
  </si>
  <si>
    <t>I won't fly to America tomorrow.</t>
  </si>
  <si>
    <t>You won't fly to America tomorrow.</t>
  </si>
  <si>
    <t>She won't fly to America tomorrow.</t>
  </si>
  <si>
    <t>It won't fly to America tomorrow.</t>
  </si>
  <si>
    <t>We won't fly to America tomorrow.</t>
  </si>
  <si>
    <t>They won't fly to America tomorrow.</t>
  </si>
  <si>
    <t>Soll: Simple Past</t>
  </si>
  <si>
    <t>I often brought my lunch to school.</t>
  </si>
  <si>
    <t>We saw a good film last week.</t>
  </si>
  <si>
    <t>Yesterday, I arrived in Geneva.</t>
  </si>
  <si>
    <t>She played the piano when she was a child.</t>
  </si>
  <si>
    <t>Erkennt nur:    Simple Past</t>
  </si>
  <si>
    <t>She had a headache yesterday.</t>
  </si>
  <si>
    <t>We did our homework last night.</t>
  </si>
  <si>
    <t>We didn't have time to visit the Eiffel Tower.</t>
  </si>
  <si>
    <t>We didn't do our exercises this morning.</t>
  </si>
  <si>
    <t>We gave her a doll for her birthday.</t>
  </si>
  <si>
    <t>My parents came to visit me last July.</t>
  </si>
  <si>
    <t>TEXT</t>
  </si>
  <si>
    <t>PP?</t>
  </si>
  <si>
    <t>Indikator_1</t>
  </si>
  <si>
    <t>Indikator_2</t>
  </si>
  <si>
    <t>abode</t>
  </si>
  <si>
    <t>arose</t>
  </si>
  <si>
    <t>awoke</t>
  </si>
  <si>
    <t>was</t>
  </si>
  <si>
    <t>were</t>
  </si>
  <si>
    <t>bore</t>
  </si>
  <si>
    <t>beat</t>
  </si>
  <si>
    <t>became</t>
  </si>
  <si>
    <t>begot</t>
  </si>
  <si>
    <t>began</t>
  </si>
  <si>
    <t>beheld</t>
  </si>
  <si>
    <t>bent</t>
  </si>
  <si>
    <t>bereft</t>
  </si>
  <si>
    <t>besought</t>
  </si>
  <si>
    <t>bet</t>
  </si>
  <si>
    <t>bid</t>
  </si>
  <si>
    <t xml:space="preserve">bade </t>
  </si>
  <si>
    <t>bound</t>
  </si>
  <si>
    <t>bit</t>
  </si>
  <si>
    <t>bled</t>
  </si>
  <si>
    <t>blew</t>
  </si>
  <si>
    <t>broke</t>
  </si>
  <si>
    <t>bred</t>
  </si>
  <si>
    <t>brought</t>
  </si>
  <si>
    <t>broadcast</t>
  </si>
  <si>
    <t>built</t>
  </si>
  <si>
    <t>burnt</t>
  </si>
  <si>
    <t>burned</t>
  </si>
  <si>
    <t>burst</t>
  </si>
  <si>
    <t>bought</t>
  </si>
  <si>
    <t>cast</t>
  </si>
  <si>
    <t>caught</t>
  </si>
  <si>
    <t>chid</t>
  </si>
  <si>
    <t>chose</t>
  </si>
  <si>
    <t>cleft</t>
  </si>
  <si>
    <t>clove</t>
  </si>
  <si>
    <t>clung</t>
  </si>
  <si>
    <t>clad</t>
  </si>
  <si>
    <t>came</t>
  </si>
  <si>
    <t>cost</t>
  </si>
  <si>
    <t>crept</t>
  </si>
  <si>
    <t>cut</t>
  </si>
  <si>
    <t>dealt</t>
  </si>
  <si>
    <t>dug</t>
  </si>
  <si>
    <t>dived</t>
  </si>
  <si>
    <t>dove</t>
  </si>
  <si>
    <t>did</t>
  </si>
  <si>
    <t>drew</t>
  </si>
  <si>
    <t>dreamt</t>
  </si>
  <si>
    <t>dreamed</t>
  </si>
  <si>
    <t>drank</t>
  </si>
  <si>
    <t>drove</t>
  </si>
  <si>
    <t>dwelt</t>
  </si>
  <si>
    <t>ate</t>
  </si>
  <si>
    <t>fell</t>
  </si>
  <si>
    <t>fed</t>
  </si>
  <si>
    <t>felt</t>
  </si>
  <si>
    <t>fought</t>
  </si>
  <si>
    <t>found</t>
  </si>
  <si>
    <t>fled</t>
  </si>
  <si>
    <t>flung</t>
  </si>
  <si>
    <t>flew</t>
  </si>
  <si>
    <t>forbore</t>
  </si>
  <si>
    <t>forbade</t>
  </si>
  <si>
    <t>forecast</t>
  </si>
  <si>
    <t>foresaw</t>
  </si>
  <si>
    <t>foretold</t>
  </si>
  <si>
    <t>forgot</t>
  </si>
  <si>
    <t>forgave</t>
  </si>
  <si>
    <t>forsook</t>
  </si>
  <si>
    <t>froze</t>
  </si>
  <si>
    <t>got</t>
  </si>
  <si>
    <t>girt</t>
  </si>
  <si>
    <t>gave</t>
  </si>
  <si>
    <t>went</t>
  </si>
  <si>
    <t>ground</t>
  </si>
  <si>
    <t>grew</t>
  </si>
  <si>
    <t>hung</t>
  </si>
  <si>
    <t>had</t>
  </si>
  <si>
    <t>heard</t>
  </si>
  <si>
    <t>hove</t>
  </si>
  <si>
    <t>hewed</t>
  </si>
  <si>
    <t>hid</t>
  </si>
  <si>
    <t>hit</t>
  </si>
  <si>
    <t>held</t>
  </si>
  <si>
    <t>hurt</t>
  </si>
  <si>
    <t>kept</t>
  </si>
  <si>
    <t>knelt</t>
  </si>
  <si>
    <t>knit</t>
  </si>
  <si>
    <t>knew</t>
  </si>
  <si>
    <t>laded</t>
  </si>
  <si>
    <t>laid</t>
  </si>
  <si>
    <t>led</t>
  </si>
  <si>
    <t>leant</t>
  </si>
  <si>
    <t>leaned</t>
  </si>
  <si>
    <t>leapt</t>
  </si>
  <si>
    <t>leaped</t>
  </si>
  <si>
    <t>learnt</t>
  </si>
  <si>
    <t>learned</t>
  </si>
  <si>
    <t>left</t>
  </si>
  <si>
    <t>lent</t>
  </si>
  <si>
    <t>let</t>
  </si>
  <si>
    <t>lay</t>
  </si>
  <si>
    <t>lit</t>
  </si>
  <si>
    <t>lost</t>
  </si>
  <si>
    <t>made</t>
  </si>
  <si>
    <t>meant</t>
  </si>
  <si>
    <t>met</t>
  </si>
  <si>
    <t>mowed</t>
  </si>
  <si>
    <t>offset</t>
  </si>
  <si>
    <t>outbid</t>
  </si>
  <si>
    <t>outdid</t>
  </si>
  <si>
    <t>outgrew</t>
  </si>
  <si>
    <t>outran</t>
  </si>
  <si>
    <t>outsold</t>
  </si>
  <si>
    <t>outshone</t>
  </si>
  <si>
    <t>overcame</t>
  </si>
  <si>
    <t>overdid</t>
  </si>
  <si>
    <t>overdrew</t>
  </si>
  <si>
    <t>overate</t>
  </si>
  <si>
    <t>overhung</t>
  </si>
  <si>
    <t>overheard</t>
  </si>
  <si>
    <t>overlaid</t>
  </si>
  <si>
    <t>overpaid</t>
  </si>
  <si>
    <t>overrode</t>
  </si>
  <si>
    <t>overran</t>
  </si>
  <si>
    <t>oversaw</t>
  </si>
  <si>
    <t>oversold</t>
  </si>
  <si>
    <t>overshot</t>
  </si>
  <si>
    <t>overslept</t>
  </si>
  <si>
    <t>overtook</t>
  </si>
  <si>
    <t>overthrew</t>
  </si>
  <si>
    <t>partook</t>
  </si>
  <si>
    <t>paid</t>
  </si>
  <si>
    <t>pled</t>
  </si>
  <si>
    <t>pleaded</t>
  </si>
  <si>
    <t>preset</t>
  </si>
  <si>
    <t>proved</t>
  </si>
  <si>
    <t>put</t>
  </si>
  <si>
    <t>quit</t>
  </si>
  <si>
    <t>read</t>
  </si>
  <si>
    <t>rebuilt</t>
  </si>
  <si>
    <t>redid</t>
  </si>
  <si>
    <t>relaid</t>
  </si>
  <si>
    <t>remade</t>
  </si>
  <si>
    <t>rent</t>
  </si>
  <si>
    <t>repaid</t>
  </si>
  <si>
    <t>reset</t>
  </si>
  <si>
    <t>rewound</t>
  </si>
  <si>
    <t>rewrote</t>
  </si>
  <si>
    <t>rid</t>
  </si>
  <si>
    <t>rode</t>
  </si>
  <si>
    <t>rang</t>
  </si>
  <si>
    <t>rose</t>
  </si>
  <si>
    <t>ran</t>
  </si>
  <si>
    <t>sawed</t>
  </si>
  <si>
    <t>said</t>
  </si>
  <si>
    <t>saw</t>
  </si>
  <si>
    <t>sought</t>
  </si>
  <si>
    <t>sold</t>
  </si>
  <si>
    <t>sent</t>
  </si>
  <si>
    <t>set</t>
  </si>
  <si>
    <t>sewed</t>
  </si>
  <si>
    <t>shook</t>
  </si>
  <si>
    <t>sheared</t>
  </si>
  <si>
    <t>shed</t>
  </si>
  <si>
    <t>shone</t>
  </si>
  <si>
    <t>shod</t>
  </si>
  <si>
    <t>shot</t>
  </si>
  <si>
    <t>showed</t>
  </si>
  <si>
    <t>shrank</t>
  </si>
  <si>
    <t>shut</t>
  </si>
  <si>
    <t>sang</t>
  </si>
  <si>
    <t>sank</t>
  </si>
  <si>
    <t>sat</t>
  </si>
  <si>
    <t>slew</t>
  </si>
  <si>
    <t>slept</t>
  </si>
  <si>
    <t>slid</t>
  </si>
  <si>
    <t>slung</t>
  </si>
  <si>
    <t>slunk</t>
  </si>
  <si>
    <t>slit</t>
  </si>
  <si>
    <t>smelt</t>
  </si>
  <si>
    <t>smelled</t>
  </si>
  <si>
    <t>smote</t>
  </si>
  <si>
    <t>sowed</t>
  </si>
  <si>
    <t>spoke</t>
  </si>
  <si>
    <t>sped</t>
  </si>
  <si>
    <t>spelt</t>
  </si>
  <si>
    <t>spelled</t>
  </si>
  <si>
    <t>spent</t>
  </si>
  <si>
    <t>spilt</t>
  </si>
  <si>
    <t>spilled</t>
  </si>
  <si>
    <t>spun</t>
  </si>
  <si>
    <t>spat</t>
  </si>
  <si>
    <t>split</t>
  </si>
  <si>
    <t>spoilt</t>
  </si>
  <si>
    <t>spoiled</t>
  </si>
  <si>
    <t>spread</t>
  </si>
  <si>
    <t>sprang</t>
  </si>
  <si>
    <t>stood</t>
  </si>
  <si>
    <t>stole</t>
  </si>
  <si>
    <t>stuck</t>
  </si>
  <si>
    <t>stung</t>
  </si>
  <si>
    <t>stank</t>
  </si>
  <si>
    <t>strewed</t>
  </si>
  <si>
    <t>strode</t>
  </si>
  <si>
    <t>struck</t>
  </si>
  <si>
    <t>strung</t>
  </si>
  <si>
    <t>strove</t>
  </si>
  <si>
    <t>swore</t>
  </si>
  <si>
    <t>sweat</t>
  </si>
  <si>
    <t>sweated</t>
  </si>
  <si>
    <t>swept</t>
  </si>
  <si>
    <t>swelled</t>
  </si>
  <si>
    <t>swam</t>
  </si>
  <si>
    <t>swung</t>
  </si>
  <si>
    <t>took</t>
  </si>
  <si>
    <t>taught</t>
  </si>
  <si>
    <t>tore</t>
  </si>
  <si>
    <t>told</t>
  </si>
  <si>
    <t>thought</t>
  </si>
  <si>
    <t>throve</t>
  </si>
  <si>
    <t>thrived</t>
  </si>
  <si>
    <t>threw</t>
  </si>
  <si>
    <t>thrust</t>
  </si>
  <si>
    <t>trod</t>
  </si>
  <si>
    <t>understood</t>
  </si>
  <si>
    <t>undertook</t>
  </si>
  <si>
    <t>undid</t>
  </si>
  <si>
    <t>upset</t>
  </si>
  <si>
    <t>woke</t>
  </si>
  <si>
    <t>wore</t>
  </si>
  <si>
    <t>wove</t>
  </si>
  <si>
    <t>wed</t>
  </si>
  <si>
    <t>wept</t>
  </si>
  <si>
    <t xml:space="preserve">won </t>
  </si>
  <si>
    <t>wrote</t>
  </si>
  <si>
    <t>ed</t>
  </si>
  <si>
    <t>Infintiv</t>
  </si>
  <si>
    <t>past simple</t>
  </si>
  <si>
    <t>past participle</t>
  </si>
  <si>
    <t>Abide</t>
  </si>
  <si>
    <t>bleiben, befolgen</t>
  </si>
  <si>
    <t>Arise</t>
  </si>
  <si>
    <t>arisen</t>
  </si>
  <si>
    <t>entstehen, sich erheben</t>
  </si>
  <si>
    <t>Awake</t>
  </si>
  <si>
    <t>awoken</t>
  </si>
  <si>
    <t>erwachen</t>
  </si>
  <si>
    <t>Be</t>
  </si>
  <si>
    <t>been</t>
  </si>
  <si>
    <t>sein</t>
  </si>
  <si>
    <t>Bear</t>
  </si>
  <si>
    <t>borne/born</t>
  </si>
  <si>
    <t>tragen, ertragen</t>
  </si>
  <si>
    <t>Beat</t>
  </si>
  <si>
    <t>beaten</t>
  </si>
  <si>
    <t>schlagen, besiegen</t>
  </si>
  <si>
    <t>Become</t>
  </si>
  <si>
    <t>become</t>
  </si>
  <si>
    <t>werden</t>
  </si>
  <si>
    <t>Beget</t>
  </si>
  <si>
    <t>begotten</t>
  </si>
  <si>
    <t>zeugen</t>
  </si>
  <si>
    <t>Begin</t>
  </si>
  <si>
    <t>begun</t>
  </si>
  <si>
    <t>beginnen</t>
  </si>
  <si>
    <t>Behold</t>
  </si>
  <si>
    <t>erblicken</t>
  </si>
  <si>
    <t>Bend</t>
  </si>
  <si>
    <t>biegen</t>
  </si>
  <si>
    <t>Bereave</t>
  </si>
  <si>
    <t>berauben</t>
  </si>
  <si>
    <t>Beseech</t>
  </si>
  <si>
    <t>anflehen</t>
  </si>
  <si>
    <t>Bet</t>
  </si>
  <si>
    <t>wetten</t>
  </si>
  <si>
    <t>Bid</t>
  </si>
  <si>
    <t>bieten, befehlen</t>
  </si>
  <si>
    <t>bidden</t>
  </si>
  <si>
    <t>Bind</t>
  </si>
  <si>
    <t>binden</t>
  </si>
  <si>
    <t>Bite</t>
  </si>
  <si>
    <t>bitten</t>
  </si>
  <si>
    <t>beißen</t>
  </si>
  <si>
    <t>Bleed</t>
  </si>
  <si>
    <t>bluten</t>
  </si>
  <si>
    <t>Blow</t>
  </si>
  <si>
    <t>blown</t>
  </si>
  <si>
    <t>blasen</t>
  </si>
  <si>
    <t>Break</t>
  </si>
  <si>
    <t>broken</t>
  </si>
  <si>
    <t>brechen</t>
  </si>
  <si>
    <t>Breed</t>
  </si>
  <si>
    <t>züchten</t>
  </si>
  <si>
    <t>Bring</t>
  </si>
  <si>
    <t>bringen</t>
  </si>
  <si>
    <t>Broadcast</t>
  </si>
  <si>
    <t>senden</t>
  </si>
  <si>
    <t>Build</t>
  </si>
  <si>
    <t>bauen</t>
  </si>
  <si>
    <t>Burn</t>
  </si>
  <si>
    <t>brennen</t>
  </si>
  <si>
    <t>Burst</t>
  </si>
  <si>
    <t>platzen</t>
  </si>
  <si>
    <t>Buy</t>
  </si>
  <si>
    <t>kaufen</t>
  </si>
  <si>
    <t>Cast</t>
  </si>
  <si>
    <t>werfen, gießen</t>
  </si>
  <si>
    <t>Catch</t>
  </si>
  <si>
    <t>fangen</t>
  </si>
  <si>
    <t>Chide</t>
  </si>
  <si>
    <t>chidden</t>
  </si>
  <si>
    <t>schelten</t>
  </si>
  <si>
    <t>Choose</t>
  </si>
  <si>
    <t>chosen</t>
  </si>
  <si>
    <t>wählen</t>
  </si>
  <si>
    <t>Cleave</t>
  </si>
  <si>
    <t>spalten</t>
  </si>
  <si>
    <t>cloven</t>
  </si>
  <si>
    <t>Cling</t>
  </si>
  <si>
    <t>sich klammern</t>
  </si>
  <si>
    <t>Clothe</t>
  </si>
  <si>
    <t>kleiden</t>
  </si>
  <si>
    <t>Come</t>
  </si>
  <si>
    <t>come</t>
  </si>
  <si>
    <t>kommen</t>
  </si>
  <si>
    <t>Cost</t>
  </si>
  <si>
    <t>kosten</t>
  </si>
  <si>
    <t>Creep</t>
  </si>
  <si>
    <t>kriechen</t>
  </si>
  <si>
    <t>Cut</t>
  </si>
  <si>
    <t>schneiden</t>
  </si>
  <si>
    <t>Deal</t>
  </si>
  <si>
    <t>handeln, austeilen</t>
  </si>
  <si>
    <t>Dig</t>
  </si>
  <si>
    <t>graben</t>
  </si>
  <si>
    <t>Dive</t>
  </si>
  <si>
    <t>tauchen</t>
  </si>
  <si>
    <t>Do</t>
  </si>
  <si>
    <t>done</t>
  </si>
  <si>
    <t>tun</t>
  </si>
  <si>
    <t>Draw</t>
  </si>
  <si>
    <t>drawn</t>
  </si>
  <si>
    <t>zeichnen, ziehen</t>
  </si>
  <si>
    <t>Dream</t>
  </si>
  <si>
    <t>träumen</t>
  </si>
  <si>
    <t>Drink</t>
  </si>
  <si>
    <t>drunk</t>
  </si>
  <si>
    <t>trinken</t>
  </si>
  <si>
    <t>Drive</t>
  </si>
  <si>
    <t>driven</t>
  </si>
  <si>
    <t>fahren</t>
  </si>
  <si>
    <t>Dwell</t>
  </si>
  <si>
    <t>wohnen</t>
  </si>
  <si>
    <t>Eat</t>
  </si>
  <si>
    <t>eaten</t>
  </si>
  <si>
    <t>essen</t>
  </si>
  <si>
    <t>Fall</t>
  </si>
  <si>
    <t>fallen</t>
  </si>
  <si>
    <t>Feed</t>
  </si>
  <si>
    <t>füttern</t>
  </si>
  <si>
    <t>Feel</t>
  </si>
  <si>
    <t>fühlen</t>
  </si>
  <si>
    <t>Fight</t>
  </si>
  <si>
    <t>kämpfen</t>
  </si>
  <si>
    <t>Find</t>
  </si>
  <si>
    <t>finden</t>
  </si>
  <si>
    <t>Flee</t>
  </si>
  <si>
    <t>fliehen</t>
  </si>
  <si>
    <t>Fling</t>
  </si>
  <si>
    <t>schleudern</t>
  </si>
  <si>
    <t>Fly</t>
  </si>
  <si>
    <t>flown</t>
  </si>
  <si>
    <t>fliegen</t>
  </si>
  <si>
    <t>Forbear</t>
  </si>
  <si>
    <t>forborne</t>
  </si>
  <si>
    <t>sich enthalten</t>
  </si>
  <si>
    <t>Forbid</t>
  </si>
  <si>
    <t>forbidden</t>
  </si>
  <si>
    <t>verbieten</t>
  </si>
  <si>
    <t>Forecast</t>
  </si>
  <si>
    <t>vorhersagen</t>
  </si>
  <si>
    <t>Foresee</t>
  </si>
  <si>
    <t>foreseen</t>
  </si>
  <si>
    <t>vorhersehen</t>
  </si>
  <si>
    <t>Foretell</t>
  </si>
  <si>
    <t>Forget</t>
  </si>
  <si>
    <t>forgotten</t>
  </si>
  <si>
    <t>vergessen</t>
  </si>
  <si>
    <t>Forgive</t>
  </si>
  <si>
    <t>forgiven</t>
  </si>
  <si>
    <t>vergeben</t>
  </si>
  <si>
    <t>Forsake</t>
  </si>
  <si>
    <t>forsaken</t>
  </si>
  <si>
    <t>verlassen</t>
  </si>
  <si>
    <t>Freeze</t>
  </si>
  <si>
    <t>frozen</t>
  </si>
  <si>
    <t>frieren</t>
  </si>
  <si>
    <t>Get</t>
  </si>
  <si>
    <t>gotten</t>
  </si>
  <si>
    <t>bekommen</t>
  </si>
  <si>
    <t>Gird</t>
  </si>
  <si>
    <t>gürten</t>
  </si>
  <si>
    <t>Give</t>
  </si>
  <si>
    <t>given</t>
  </si>
  <si>
    <t>geben</t>
  </si>
  <si>
    <t>Go</t>
  </si>
  <si>
    <t>gone</t>
  </si>
  <si>
    <t>gehen</t>
  </si>
  <si>
    <t>Grind</t>
  </si>
  <si>
    <t>mahlen</t>
  </si>
  <si>
    <t>Grow</t>
  </si>
  <si>
    <t>grown</t>
  </si>
  <si>
    <t>wachsen</t>
  </si>
  <si>
    <t>Hang</t>
  </si>
  <si>
    <t>hängen</t>
  </si>
  <si>
    <t>Have</t>
  </si>
  <si>
    <t>haben</t>
  </si>
  <si>
    <t>Hear</t>
  </si>
  <si>
    <t>hören</t>
  </si>
  <si>
    <t>Heave</t>
  </si>
  <si>
    <t>heben</t>
  </si>
  <si>
    <t>Hew</t>
  </si>
  <si>
    <t>hewn</t>
  </si>
  <si>
    <t>hauen</t>
  </si>
  <si>
    <t>Hide</t>
  </si>
  <si>
    <t>hidden</t>
  </si>
  <si>
    <t>verstecken</t>
  </si>
  <si>
    <t>Hit</t>
  </si>
  <si>
    <t>schlagen</t>
  </si>
  <si>
    <t>Hold</t>
  </si>
  <si>
    <t>halten</t>
  </si>
  <si>
    <t>Hurt</t>
  </si>
  <si>
    <t>verletzen</t>
  </si>
  <si>
    <t>Keep</t>
  </si>
  <si>
    <t>behalten</t>
  </si>
  <si>
    <t>Kneel</t>
  </si>
  <si>
    <t>knien</t>
  </si>
  <si>
    <t>Knit</t>
  </si>
  <si>
    <t>stricken</t>
  </si>
  <si>
    <t>Know</t>
  </si>
  <si>
    <t>known</t>
  </si>
  <si>
    <t>wissen</t>
  </si>
  <si>
    <t>Lade</t>
  </si>
  <si>
    <t>laden</t>
  </si>
  <si>
    <t>Lay</t>
  </si>
  <si>
    <t>legen</t>
  </si>
  <si>
    <t>Lead</t>
  </si>
  <si>
    <t>führen</t>
  </si>
  <si>
    <t>Lean</t>
  </si>
  <si>
    <t>sich lehnen</t>
  </si>
  <si>
    <t>Leap</t>
  </si>
  <si>
    <t>springen</t>
  </si>
  <si>
    <t>Learn</t>
  </si>
  <si>
    <t>lernen</t>
  </si>
  <si>
    <t>Leave</t>
  </si>
  <si>
    <t>Lend</t>
  </si>
  <si>
    <t>leihen</t>
  </si>
  <si>
    <t>Let</t>
  </si>
  <si>
    <t>lassen</t>
  </si>
  <si>
    <t>Lie</t>
  </si>
  <si>
    <t>lain</t>
  </si>
  <si>
    <t>liegen</t>
  </si>
  <si>
    <t>Light</t>
  </si>
  <si>
    <t>anzünden</t>
  </si>
  <si>
    <t>Lose</t>
  </si>
  <si>
    <t>verlieren</t>
  </si>
  <si>
    <t>Make</t>
  </si>
  <si>
    <t>machen</t>
  </si>
  <si>
    <t>Mean</t>
  </si>
  <si>
    <t>bedeuten</t>
  </si>
  <si>
    <t>Meet</t>
  </si>
  <si>
    <t>treffen</t>
  </si>
  <si>
    <t>Mow</t>
  </si>
  <si>
    <t>mown</t>
  </si>
  <si>
    <t>mähen</t>
  </si>
  <si>
    <t>Offset</t>
  </si>
  <si>
    <t>ausgleichen</t>
  </si>
  <si>
    <t>Outbid</t>
  </si>
  <si>
    <t>überbieten</t>
  </si>
  <si>
    <t>Outdo</t>
  </si>
  <si>
    <t>outdone</t>
  </si>
  <si>
    <t>übertreffen</t>
  </si>
  <si>
    <t>Outgrow</t>
  </si>
  <si>
    <t>outgrown</t>
  </si>
  <si>
    <t>herauswachsen</t>
  </si>
  <si>
    <t>Outrun</t>
  </si>
  <si>
    <t>outrun</t>
  </si>
  <si>
    <t>davonlaufen</t>
  </si>
  <si>
    <t>Outsell</t>
  </si>
  <si>
    <t>besser verkaufen</t>
  </si>
  <si>
    <t>Outshine</t>
  </si>
  <si>
    <t>überstrahlen</t>
  </si>
  <si>
    <t>Overcome</t>
  </si>
  <si>
    <t>overcome</t>
  </si>
  <si>
    <t>überwinden</t>
  </si>
  <si>
    <t>Overdo</t>
  </si>
  <si>
    <t>overdone</t>
  </si>
  <si>
    <t>übertreiben</t>
  </si>
  <si>
    <t>Overdraw</t>
  </si>
  <si>
    <t>overdrawn</t>
  </si>
  <si>
    <t>überziehen</t>
  </si>
  <si>
    <t>Overeat</t>
  </si>
  <si>
    <t>overeaten</t>
  </si>
  <si>
    <t>zu viel essen</t>
  </si>
  <si>
    <t>Overhang</t>
  </si>
  <si>
    <t>überhängen</t>
  </si>
  <si>
    <t>Overhear</t>
  </si>
  <si>
    <t>mit anhören</t>
  </si>
  <si>
    <t>Overlay</t>
  </si>
  <si>
    <t>überlagern</t>
  </si>
  <si>
    <t>Overpay</t>
  </si>
  <si>
    <t>zu viel bezahlen</t>
  </si>
  <si>
    <t>Override</t>
  </si>
  <si>
    <t>overridden</t>
  </si>
  <si>
    <t>überstimmen</t>
  </si>
  <si>
    <t>Overrun</t>
  </si>
  <si>
    <t>overrun</t>
  </si>
  <si>
    <t>überrennen</t>
  </si>
  <si>
    <t>Oversee</t>
  </si>
  <si>
    <t>overseen</t>
  </si>
  <si>
    <t>überwachen</t>
  </si>
  <si>
    <t>Oversell</t>
  </si>
  <si>
    <t>überverkaufen</t>
  </si>
  <si>
    <t>Overshoot</t>
  </si>
  <si>
    <t>überschießen</t>
  </si>
  <si>
    <t>Oversleep</t>
  </si>
  <si>
    <t>verschlafen</t>
  </si>
  <si>
    <t>Overtake</t>
  </si>
  <si>
    <t>overtaken</t>
  </si>
  <si>
    <t>überholen</t>
  </si>
  <si>
    <t>Overthrow</t>
  </si>
  <si>
    <t>overthrown</t>
  </si>
  <si>
    <t>stürzen</t>
  </si>
  <si>
    <t>Partake</t>
  </si>
  <si>
    <t>partaken</t>
  </si>
  <si>
    <t>teilnehmen</t>
  </si>
  <si>
    <t>Pay</t>
  </si>
  <si>
    <t>bezahlen</t>
  </si>
  <si>
    <t>Plead</t>
  </si>
  <si>
    <t>plädieren</t>
  </si>
  <si>
    <t>Preset</t>
  </si>
  <si>
    <t>vorprogrammieren</t>
  </si>
  <si>
    <t>Prove</t>
  </si>
  <si>
    <t>proven</t>
  </si>
  <si>
    <t>beweisen</t>
  </si>
  <si>
    <t>Put</t>
  </si>
  <si>
    <t>setzen</t>
  </si>
  <si>
    <t>Quit</t>
  </si>
  <si>
    <t>aufhören</t>
  </si>
  <si>
    <t>Read</t>
  </si>
  <si>
    <t>lesen</t>
  </si>
  <si>
    <t>Rebuild</t>
  </si>
  <si>
    <t>wiederaufbauen</t>
  </si>
  <si>
    <t>Redo</t>
  </si>
  <si>
    <t>redone</t>
  </si>
  <si>
    <t>wiedermachen</t>
  </si>
  <si>
    <t>Relay</t>
  </si>
  <si>
    <t>weiterleiten</t>
  </si>
  <si>
    <t>Remake</t>
  </si>
  <si>
    <t>neu machen</t>
  </si>
  <si>
    <t>Rend</t>
  </si>
  <si>
    <t>zerreißen</t>
  </si>
  <si>
    <t>Repay</t>
  </si>
  <si>
    <t>zurückzahlen</t>
  </si>
  <si>
    <t>Reset</t>
  </si>
  <si>
    <t>zurücksetzen</t>
  </si>
  <si>
    <t>Rewind</t>
  </si>
  <si>
    <t>zurückspulen</t>
  </si>
  <si>
    <t>Rewrite</t>
  </si>
  <si>
    <t>rewritten</t>
  </si>
  <si>
    <t>umschreiben</t>
  </si>
  <si>
    <t>Rid</t>
  </si>
  <si>
    <t>befreien</t>
  </si>
  <si>
    <t>Ride</t>
  </si>
  <si>
    <t>ridden</t>
  </si>
  <si>
    <t>reiten</t>
  </si>
  <si>
    <t>Ring</t>
  </si>
  <si>
    <t>rung</t>
  </si>
  <si>
    <t>klingeln</t>
  </si>
  <si>
    <t>Rise</t>
  </si>
  <si>
    <t>risen</t>
  </si>
  <si>
    <t>aufstehen</t>
  </si>
  <si>
    <t>Run</t>
  </si>
  <si>
    <t>run</t>
  </si>
  <si>
    <t>laufen</t>
  </si>
  <si>
    <t>Saw</t>
  </si>
  <si>
    <t>sawn</t>
  </si>
  <si>
    <t>sägen</t>
  </si>
  <si>
    <t>Say</t>
  </si>
  <si>
    <t>sagen</t>
  </si>
  <si>
    <t>See</t>
  </si>
  <si>
    <t>seen</t>
  </si>
  <si>
    <t>sehen</t>
  </si>
  <si>
    <t>Seek</t>
  </si>
  <si>
    <t>suchen</t>
  </si>
  <si>
    <t>Sell</t>
  </si>
  <si>
    <t>verkaufen</t>
  </si>
  <si>
    <t>Send</t>
  </si>
  <si>
    <t>Set</t>
  </si>
  <si>
    <t>Sew</t>
  </si>
  <si>
    <t>sewn</t>
  </si>
  <si>
    <t>nähen</t>
  </si>
  <si>
    <t>Shake</t>
  </si>
  <si>
    <t>shaken</t>
  </si>
  <si>
    <t>schütteln</t>
  </si>
  <si>
    <t>Shear</t>
  </si>
  <si>
    <t>shorn</t>
  </si>
  <si>
    <t>scheren</t>
  </si>
  <si>
    <t>Shed</t>
  </si>
  <si>
    <t>vergießen</t>
  </si>
  <si>
    <t>Shine</t>
  </si>
  <si>
    <t>scheinen</t>
  </si>
  <si>
    <t>Shoe</t>
  </si>
  <si>
    <t>beschuhen</t>
  </si>
  <si>
    <t>Shoot</t>
  </si>
  <si>
    <t>schießen</t>
  </si>
  <si>
    <t>Show</t>
  </si>
  <si>
    <t>shown</t>
  </si>
  <si>
    <t>zeigen</t>
  </si>
  <si>
    <t>Shrink</t>
  </si>
  <si>
    <t>shrunk</t>
  </si>
  <si>
    <t>schrumpfen</t>
  </si>
  <si>
    <t>Shut</t>
  </si>
  <si>
    <t>schließen</t>
  </si>
  <si>
    <t>Sing</t>
  </si>
  <si>
    <t>sung</t>
  </si>
  <si>
    <t>singen</t>
  </si>
  <si>
    <t>Sink</t>
  </si>
  <si>
    <t>sunk</t>
  </si>
  <si>
    <t>sinken</t>
  </si>
  <si>
    <t>Sit</t>
  </si>
  <si>
    <t>sitzen</t>
  </si>
  <si>
    <t>Slay</t>
  </si>
  <si>
    <t>slain</t>
  </si>
  <si>
    <t>töten</t>
  </si>
  <si>
    <t>Sleep</t>
  </si>
  <si>
    <t>schlafen</t>
  </si>
  <si>
    <t>Slide</t>
  </si>
  <si>
    <t>gleiten</t>
  </si>
  <si>
    <t>Sling</t>
  </si>
  <si>
    <t>Slink</t>
  </si>
  <si>
    <t>schleichen</t>
  </si>
  <si>
    <t>Slit</t>
  </si>
  <si>
    <t>schlitzen</t>
  </si>
  <si>
    <t>Smell</t>
  </si>
  <si>
    <t>riechen</t>
  </si>
  <si>
    <t>Smite</t>
  </si>
  <si>
    <t>smitten</t>
  </si>
  <si>
    <t>Sow</t>
  </si>
  <si>
    <t>sown</t>
  </si>
  <si>
    <t>säen</t>
  </si>
  <si>
    <t>Speak</t>
  </si>
  <si>
    <t>spoken</t>
  </si>
  <si>
    <t>sprechen</t>
  </si>
  <si>
    <t>Speed</t>
  </si>
  <si>
    <t>beschleunigen</t>
  </si>
  <si>
    <t>Spell</t>
  </si>
  <si>
    <t>buchstabieren</t>
  </si>
  <si>
    <t>Spend</t>
  </si>
  <si>
    <t>ausgeben</t>
  </si>
  <si>
    <t>Spill</t>
  </si>
  <si>
    <t>verschütten</t>
  </si>
  <si>
    <t>Spin</t>
  </si>
  <si>
    <t>drehen</t>
  </si>
  <si>
    <t>Spit</t>
  </si>
  <si>
    <t>spucken</t>
  </si>
  <si>
    <t>Split</t>
  </si>
  <si>
    <t>Spoil</t>
  </si>
  <si>
    <t>verderben</t>
  </si>
  <si>
    <t>Spread</t>
  </si>
  <si>
    <t>ausbreiten</t>
  </si>
  <si>
    <t>Spring</t>
  </si>
  <si>
    <t>sprung</t>
  </si>
  <si>
    <t>Stand</t>
  </si>
  <si>
    <t>stehen</t>
  </si>
  <si>
    <t>Steal</t>
  </si>
  <si>
    <t>stolen</t>
  </si>
  <si>
    <t>stehlen</t>
  </si>
  <si>
    <t>Stick</t>
  </si>
  <si>
    <t>kleben</t>
  </si>
  <si>
    <t>Sting</t>
  </si>
  <si>
    <t>stechen</t>
  </si>
  <si>
    <t>Stink</t>
  </si>
  <si>
    <t>stunk</t>
  </si>
  <si>
    <t>stinken</t>
  </si>
  <si>
    <t>Strew</t>
  </si>
  <si>
    <t>strewn</t>
  </si>
  <si>
    <t>verstreuen</t>
  </si>
  <si>
    <t>Stride</t>
  </si>
  <si>
    <t>stridden</t>
  </si>
  <si>
    <t>schreiten</t>
  </si>
  <si>
    <t>Strike</t>
  </si>
  <si>
    <t>String</t>
  </si>
  <si>
    <t>aufziehen</t>
  </si>
  <si>
    <t>Strive</t>
  </si>
  <si>
    <t>striven</t>
  </si>
  <si>
    <t>streben</t>
  </si>
  <si>
    <t>Swear</t>
  </si>
  <si>
    <t>sworn</t>
  </si>
  <si>
    <t>schwören</t>
  </si>
  <si>
    <t>Sweat</t>
  </si>
  <si>
    <t>schwitzen</t>
  </si>
  <si>
    <t>Sweep</t>
  </si>
  <si>
    <t>fegen</t>
  </si>
  <si>
    <t>Swell</t>
  </si>
  <si>
    <t>swollen</t>
  </si>
  <si>
    <t>schwellen</t>
  </si>
  <si>
    <t>Swim</t>
  </si>
  <si>
    <t>swum</t>
  </si>
  <si>
    <t>schwimmen</t>
  </si>
  <si>
    <t>Swing</t>
  </si>
  <si>
    <t>schwingen</t>
  </si>
  <si>
    <t>Take</t>
  </si>
  <si>
    <t>taken</t>
  </si>
  <si>
    <t>nehmen</t>
  </si>
  <si>
    <t>Teach</t>
  </si>
  <si>
    <t>unterrichten</t>
  </si>
  <si>
    <t>Tear</t>
  </si>
  <si>
    <t>torn</t>
  </si>
  <si>
    <t>reißen</t>
  </si>
  <si>
    <t>Tell</t>
  </si>
  <si>
    <t>erzählen</t>
  </si>
  <si>
    <t>Think</t>
  </si>
  <si>
    <t>denken</t>
  </si>
  <si>
    <t>Thrive</t>
  </si>
  <si>
    <t>thriven</t>
  </si>
  <si>
    <t>gedeihen</t>
  </si>
  <si>
    <t>Throw</t>
  </si>
  <si>
    <t>thrown</t>
  </si>
  <si>
    <t>werfen</t>
  </si>
  <si>
    <t>Thrust</t>
  </si>
  <si>
    <t>stoßen</t>
  </si>
  <si>
    <t>Tread</t>
  </si>
  <si>
    <t>trodden</t>
  </si>
  <si>
    <t>treten</t>
  </si>
  <si>
    <t>Understand</t>
  </si>
  <si>
    <t>verstehen</t>
  </si>
  <si>
    <t>Undertake</t>
  </si>
  <si>
    <t>undertaken</t>
  </si>
  <si>
    <t>unternehmen</t>
  </si>
  <si>
    <t>Undo</t>
  </si>
  <si>
    <t>undone</t>
  </si>
  <si>
    <t>rückgängig machen</t>
  </si>
  <si>
    <t>Upset</t>
  </si>
  <si>
    <t>umkippen</t>
  </si>
  <si>
    <t>Wake</t>
  </si>
  <si>
    <t>woken</t>
  </si>
  <si>
    <t>aufwecken</t>
  </si>
  <si>
    <t>Wear</t>
  </si>
  <si>
    <t>worn</t>
  </si>
  <si>
    <t>tragen</t>
  </si>
  <si>
    <t>Weave</t>
  </si>
  <si>
    <t>woven</t>
  </si>
  <si>
    <t>weben</t>
  </si>
  <si>
    <t>Wed</t>
  </si>
  <si>
    <t>heiraten</t>
  </si>
  <si>
    <t>Weep</t>
  </si>
  <si>
    <t>weinen</t>
  </si>
  <si>
    <t>Win</t>
  </si>
  <si>
    <t>won</t>
  </si>
  <si>
    <t>gewinnen</t>
  </si>
  <si>
    <t>Write</t>
  </si>
  <si>
    <t>written</t>
  </si>
  <si>
    <t>schreiben</t>
  </si>
  <si>
    <t>have</t>
  </si>
  <si>
    <t>She has just finished her homework.</t>
  </si>
  <si>
    <t>I have cleaned our apartment this morning.</t>
  </si>
  <si>
    <t>I have never visited South America.</t>
  </si>
  <si>
    <t>My parents have booked a hotel for the weekend.</t>
  </si>
  <si>
    <t>Have your parents booked a hotel for the weekend?</t>
  </si>
  <si>
    <t>My parents have not booked a hotel for the weekend.</t>
  </si>
  <si>
    <t>I have lived here since 2010.</t>
  </si>
  <si>
    <t>She has studied French for five years.</t>
  </si>
  <si>
    <t>Have you eaten yet?</t>
  </si>
  <si>
    <t>I have already finished my homework.</t>
  </si>
  <si>
    <t>We have just arrived home.</t>
  </si>
  <si>
    <t>They have recently bought a new car.</t>
  </si>
  <si>
    <t>Have you ever visited London?</t>
  </si>
  <si>
    <t>I have never been to Japan.</t>
  </si>
  <si>
    <t>Erkennt nur:    Present Perfect</t>
  </si>
  <si>
    <t>I've</t>
  </si>
  <si>
    <t>you've</t>
  </si>
  <si>
    <t>He's</t>
  </si>
  <si>
    <t>she's</t>
  </si>
  <si>
    <t>it's</t>
  </si>
  <si>
    <t>n't</t>
  </si>
  <si>
    <t>has</t>
  </si>
  <si>
    <t>hadn't</t>
  </si>
  <si>
    <t xml:space="preserve">She had worked that day. </t>
  </si>
  <si>
    <t xml:space="preserve">If I had been there earlier, I would have said something. </t>
  </si>
  <si>
    <t xml:space="preserve">She had asked for it many times before it came true. </t>
  </si>
  <si>
    <t xml:space="preserve">If you had been there, you would understand. </t>
  </si>
  <si>
    <t>We had danced all night long.</t>
  </si>
  <si>
    <t xml:space="preserve">We had talked on the phone once before. </t>
  </si>
  <si>
    <t>We had talked on the phone once before.</t>
  </si>
  <si>
    <t xml:space="preserve">Had we talked before Tuesday?   </t>
  </si>
  <si>
    <t xml:space="preserve">No, we had not talked before Tuesday, it was after.  </t>
  </si>
  <si>
    <t xml:space="preserve">I had cooked dinner when the mail was delivered. </t>
  </si>
  <si>
    <t xml:space="preserve">They had finished their task before they started the next project. </t>
  </si>
  <si>
    <t xml:space="preserve">Had you spoken to her already when you asked her for advice? </t>
  </si>
  <si>
    <t xml:space="preserve">I visited them as soon as I had heard the news. </t>
  </si>
  <si>
    <t xml:space="preserve">We bought this house after we had considered 7 other offers. </t>
  </si>
  <si>
    <t>I had been to Germany before.</t>
  </si>
  <si>
    <t>Simple Past mit unregelmässigen Verben</t>
  </si>
  <si>
    <t>Present Perfect mit unregelmässigen Verben</t>
  </si>
  <si>
    <t>▼   Satz in Zelle A7 eingeben   ▼</t>
  </si>
  <si>
    <t>Erkennt nur:    Past Perfect</t>
  </si>
  <si>
    <t>Past Perfect mit unregelmässigen Verben</t>
  </si>
  <si>
    <t>She finished her work at seven o'clock.</t>
  </si>
  <si>
    <t>I went to the theatre last night.</t>
  </si>
  <si>
    <t>I didn't walk through the wood.</t>
  </si>
  <si>
    <t>Did I walk through the wood?</t>
  </si>
  <si>
    <t>You walked through the wood.</t>
  </si>
  <si>
    <t>You didn't walk through the wood.</t>
  </si>
  <si>
    <t>Did you walk through the wood?</t>
  </si>
  <si>
    <t>He walked through the wood.</t>
  </si>
  <si>
    <t>He didn't walk through the wood.</t>
  </si>
  <si>
    <t>Did he walk through the wood?</t>
  </si>
  <si>
    <t>We walked through the wood.</t>
  </si>
  <si>
    <t>We didn't walk through the wood.</t>
  </si>
  <si>
    <t>Did we walk through the wood?</t>
  </si>
  <si>
    <t>They walked through the wood.</t>
  </si>
  <si>
    <t>They didn't walk through the wood.</t>
  </si>
  <si>
    <t>Did they walk through the wood?</t>
  </si>
  <si>
    <t>I was in Japan last year.</t>
  </si>
  <si>
    <t>If I don't find her adress, I will not send her an invitation.</t>
  </si>
  <si>
    <t>If I don't find her adress, I won't send her an invitation.</t>
  </si>
  <si>
    <t>I overtook the slow car.</t>
  </si>
  <si>
    <t>I have just taken out the rubbish.</t>
  </si>
  <si>
    <t>Is it going to visit my friends in Canada?</t>
  </si>
  <si>
    <t>She had never been to Japan.</t>
  </si>
  <si>
    <t>Signalwörter: already, ever, just, never, yet, so far, till now, up to now, for how long?, for, since</t>
  </si>
  <si>
    <t>Signalwörter: all day, for, since, how long?</t>
  </si>
  <si>
    <t>Signalwörter: already, just, never, not yet, once, until that day</t>
  </si>
  <si>
    <t>Signalwörter: while, as long as, when, as</t>
  </si>
  <si>
    <t>Signalwörter: next week, tomorrow, in one year</t>
  </si>
  <si>
    <t>Signalwörter: if, will</t>
  </si>
  <si>
    <t>Signalwörter: if, would</t>
  </si>
  <si>
    <t>Signalwörter: yesterday, two minutes ago, in 1979, last Friday, last week, ago</t>
  </si>
  <si>
    <t>Signalwörter: already, ever, never, just, yet, so for, till now, up to now, for how long?, for, since</t>
  </si>
  <si>
    <t>Signalwörter: at the moment, just, just now, now, right now, Listen!, Look!, currently, presently</t>
  </si>
  <si>
    <t>Signalwörter: next, tomorrow, if, think, probably, perhaps, in one year</t>
  </si>
  <si>
    <t>Signalwörter: for, since, the whole day, all day</t>
  </si>
  <si>
    <t>Neg_Indikator_3</t>
  </si>
  <si>
    <t>she</t>
  </si>
  <si>
    <t>it</t>
  </si>
  <si>
    <t>We have run through Zurich.</t>
  </si>
  <si>
    <t xml:space="preserve">ed </t>
  </si>
  <si>
    <t>ing</t>
  </si>
  <si>
    <t>I had been sleeping in that bloody hard bed that morning.</t>
  </si>
  <si>
    <t>I had already slept in that bloody hard bed that morning.</t>
  </si>
  <si>
    <t>I have already slept in that bloody hard bed that morning.</t>
  </si>
  <si>
    <t>I was sleeping in that bloody hard bed that morning.</t>
  </si>
  <si>
    <t>I have been sleeping in that bloody hard bed that morning.</t>
  </si>
  <si>
    <t>If I wanted to get a good sleep, I wouldn't get into this bed this morning.</t>
  </si>
  <si>
    <t>If I want to get a good sleep, I won't get into this bed this morning.</t>
  </si>
  <si>
    <t>I'm going to sleep in that bloody hard bed that morning.</t>
  </si>
  <si>
    <t>I will sleep in that bloody hard bed that morning.</t>
  </si>
  <si>
    <t>I'm sleeping in that bloody hard bed that morning.</t>
  </si>
  <si>
    <t>I slept in that bloody hard bed that morning.</t>
  </si>
  <si>
    <t>I had slept in that bloody hard bed that morning.</t>
  </si>
  <si>
    <t>WortFinden( TEXT; Enthalten1; Enthalten2 )</t>
  </si>
  <si>
    <t>( oder )</t>
  </si>
  <si>
    <t>Gefundene Wörter, die "ed" oder "ing" beinhalten:</t>
  </si>
  <si>
    <t xml:space="preserve">               </t>
  </si>
  <si>
    <t>*ing</t>
  </si>
  <si>
    <t>He swam to America in 1498.</t>
  </si>
  <si>
    <r>
      <t xml:space="preserve">My father </t>
    </r>
    <r>
      <rPr>
        <b/>
        <sz val="8"/>
        <color theme="1"/>
        <rFont val="Calibri"/>
        <family val="2"/>
      </rPr>
      <t xml:space="preserve">died </t>
    </r>
    <r>
      <rPr>
        <sz val="8"/>
        <color theme="1"/>
        <rFont val="Calibri"/>
        <family val="2"/>
      </rPr>
      <t>last year.</t>
    </r>
  </si>
  <si>
    <t>I adjusted the macros in the evening.</t>
  </si>
  <si>
    <t>Ende</t>
  </si>
  <si>
    <t>I had adjusted the makros in the evening and they worked.</t>
  </si>
  <si>
    <t>I'm adjusting the macros this very morning.</t>
  </si>
  <si>
    <t>I will adjust the macros next evening.</t>
  </si>
  <si>
    <t>I'm going to adjust the macros next evening.</t>
  </si>
  <si>
    <t>If I manage to adjust the macros successfully, I'll be able to sleep well.</t>
  </si>
  <si>
    <t>If I managed to adjust the macros successfully, I would do a somersault.</t>
  </si>
  <si>
    <t>I was managing to adjust the macros successfully, when the lightning struck.</t>
  </si>
  <si>
    <t>I have managed the macros today evening.</t>
  </si>
  <si>
    <t>I have been managing the macros for 2 hours.</t>
  </si>
  <si>
    <t>I had been managing the macros for 2 hours when the lightning struck.</t>
  </si>
  <si>
    <t>I had managed the macros for 2 hours when the lightning struck.</t>
  </si>
  <si>
    <t xml:space="preserve">   ●   </t>
  </si>
  <si>
    <t>She is going to listen to the radio in a red room next evening.</t>
  </si>
  <si>
    <t>I had had a red aeroplane until we run out of air.</t>
  </si>
  <si>
    <t>have had</t>
  </si>
  <si>
    <t>I've had</t>
  </si>
  <si>
    <t>you've had</t>
  </si>
  <si>
    <t>he's had</t>
  </si>
  <si>
    <t>she's had</t>
  </si>
  <si>
    <t>we've had</t>
  </si>
  <si>
    <t>they've had</t>
  </si>
  <si>
    <t>has had</t>
  </si>
  <si>
    <t>we have had</t>
  </si>
  <si>
    <t>they have had</t>
  </si>
  <si>
    <t>haven't had</t>
  </si>
  <si>
    <t>hasn't had</t>
  </si>
  <si>
    <t>Wähle für weitere Zeitformen die Tabellen     ➩   Simple Past     ➩   Present Perfect     ➩   Past Perfect          (unregelmässige Verben sind hier berücksichtigt)</t>
  </si>
  <si>
    <t>neg</t>
  </si>
  <si>
    <t>I am listening to the radio this afternoon in a red house.</t>
  </si>
  <si>
    <t>You are listening to the radio this afternoon in a red house.</t>
  </si>
  <si>
    <t>She is listening to the radio this evening.</t>
  </si>
  <si>
    <t>I will fly to America tomorrow morning.</t>
  </si>
  <si>
    <t>I'll fly in a red aeroplane to America tomorrow.</t>
  </si>
  <si>
    <t>She'll swim to America next year, accompanied by a red boat.</t>
  </si>
  <si>
    <t>I am going to visit my friends the next morning at a red house in Canada.</t>
  </si>
  <si>
    <t>She's going to swim to America next year, accompanied by a red boat.</t>
  </si>
  <si>
    <t>Present Continuous   Will Future   Going to Future   Conditional 1   Conditional 2   Past Continuous   Present Perfect Continuous   Past Perfect Continuous</t>
  </si>
  <si>
    <r>
      <t xml:space="preserve">Folgende Zeiten mit </t>
    </r>
    <r>
      <rPr>
        <b/>
        <u/>
        <sz val="8"/>
        <rFont val="Arial"/>
        <family val="2"/>
      </rPr>
      <t>unregelmässigen Verben</t>
    </r>
    <r>
      <rPr>
        <b/>
        <sz val="8"/>
        <rFont val="Arial"/>
        <family val="2"/>
      </rPr>
      <t xml:space="preserve"> können hier geprüft werden  ►</t>
    </r>
  </si>
  <si>
    <t>If I find her adress, I'll send her an invitation this evening, on a red paper.</t>
  </si>
  <si>
    <t>If I found her adress, I'd send her flowers this morning in red wrapping...</t>
  </si>
  <si>
    <t>I was cooking last evening when the kids came home.</t>
  </si>
  <si>
    <t>We were cooking this evening when the hungry kids came home.</t>
  </si>
  <si>
    <t>I've lived in a floating red house in London for 20 years.</t>
  </si>
  <si>
    <t>I have been reading this red book for three weeks.</t>
  </si>
  <si>
    <t>We have been reading this red book for three weeks.</t>
  </si>
  <si>
    <t>I have had a red house in London for 20 years.</t>
  </si>
  <si>
    <t>I had had a red house in London.</t>
  </si>
  <si>
    <t>They caught a wild cat last Sunday evening.</t>
  </si>
  <si>
    <t>We've lived in a floating red house in London for 20 years.</t>
  </si>
  <si>
    <t>we've</t>
  </si>
  <si>
    <t>they've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</si>
</sst>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Verdana"/>
      <family val="2"/>
    </font>
    <font>
      <sz val="14"/>
      <color theme="0"/>
      <name val="Verdana"/>
      <family val="2"/>
    </font>
    <font>
      <sz val="10"/>
      <name val="Verdana"/>
      <family val="2"/>
    </font>
    <font>
      <sz val="8"/>
      <color rgb="FF000000"/>
      <name val="Arial"/>
      <family val="2"/>
    </font>
    <font>
      <sz val="10"/>
      <color theme="0"/>
      <name val="Verdana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color rgb="FFFF0000"/>
      <name val="Verdana"/>
      <family val="2"/>
    </font>
    <font>
      <sz val="7"/>
      <color rgb="FF000000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MS Gothic"/>
      <family val="3"/>
    </font>
    <font>
      <sz val="8"/>
      <color theme="1"/>
      <name val="Verdana"/>
      <family val="2"/>
    </font>
    <font>
      <sz val="8"/>
      <color theme="0"/>
      <name val="Verdana"/>
      <family val="2"/>
    </font>
    <font>
      <i/>
      <sz val="8"/>
      <color theme="1" tint="0.34998626667073579"/>
      <name val="Verdana"/>
      <family val="2"/>
    </font>
    <font>
      <b/>
      <sz val="8"/>
      <color rgb="FF0070C0"/>
      <name val="Verdana"/>
      <family val="2"/>
    </font>
    <font>
      <sz val="8"/>
      <name val="Verdana"/>
      <family val="2"/>
    </font>
    <font>
      <b/>
      <sz val="10"/>
      <color theme="1"/>
      <name val="Verdana"/>
      <family val="2"/>
    </font>
    <font>
      <b/>
      <u/>
      <sz val="8"/>
      <name val="Arial"/>
      <family val="2"/>
    </font>
    <font>
      <b/>
      <sz val="9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3" xfId="0" applyFill="1" applyBorder="1"/>
    <xf numFmtId="0" fontId="5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0" fillId="4" borderId="4" xfId="0" applyFill="1" applyBorder="1"/>
    <xf numFmtId="0" fontId="0" fillId="4" borderId="4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2" xfId="0" applyFill="1" applyBorder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4" borderId="0" xfId="0" quotePrefix="1" applyFill="1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2" fillId="0" borderId="0" xfId="0" applyFont="1"/>
    <xf numFmtId="0" fontId="7" fillId="5" borderId="0" xfId="0" applyFont="1" applyFill="1"/>
    <xf numFmtId="0" fontId="7" fillId="0" borderId="0" xfId="0" applyFont="1"/>
    <xf numFmtId="0" fontId="7" fillId="5" borderId="0" xfId="0" applyFont="1" applyFill="1" applyAlignment="1">
      <alignment horizontal="left"/>
    </xf>
    <xf numFmtId="0" fontId="12" fillId="0" borderId="0" xfId="0" applyFont="1"/>
    <xf numFmtId="0" fontId="7" fillId="2" borderId="0" xfId="0" quotePrefix="1" applyFont="1" applyFill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9" fillId="3" borderId="10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4" fillId="4" borderId="6" xfId="0" applyFont="1" applyFill="1" applyBorder="1"/>
    <xf numFmtId="0" fontId="0" fillId="4" borderId="7" xfId="0" applyFill="1" applyBorder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/>
    </xf>
    <xf numFmtId="0" fontId="0" fillId="4" borderId="11" xfId="0" applyFill="1" applyBorder="1"/>
    <xf numFmtId="0" fontId="4" fillId="4" borderId="0" xfId="0" applyFont="1" applyFill="1"/>
    <xf numFmtId="0" fontId="11" fillId="4" borderId="0" xfId="0" applyFont="1" applyFill="1" applyAlignment="1">
      <alignment horizontal="center" vertical="center"/>
    </xf>
    <xf numFmtId="0" fontId="1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2" fillId="6" borderId="0" xfId="0" applyFont="1" applyFill="1"/>
    <xf numFmtId="0" fontId="0" fillId="4" borderId="0" xfId="0" quotePrefix="1" applyFill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0" fillId="5" borderId="0" xfId="0" applyFill="1"/>
    <xf numFmtId="0" fontId="16" fillId="7" borderId="0" xfId="0" applyFont="1" applyFill="1" applyAlignment="1">
      <alignment horizontal="center"/>
    </xf>
    <xf numFmtId="0" fontId="17" fillId="5" borderId="0" xfId="0" applyFont="1" applyFill="1"/>
    <xf numFmtId="0" fontId="16" fillId="0" borderId="0" xfId="0" applyFont="1"/>
    <xf numFmtId="0" fontId="18" fillId="0" borderId="0" xfId="0" applyFont="1" applyAlignment="1">
      <alignment horizontal="center"/>
    </xf>
    <xf numFmtId="0" fontId="10" fillId="4" borderId="0" xfId="0" quotePrefix="1" applyFont="1" applyFill="1" applyAlignment="1">
      <alignment horizontal="center" vertical="center"/>
    </xf>
    <xf numFmtId="0" fontId="19" fillId="4" borderId="0" xfId="0" applyFont="1" applyFill="1"/>
    <xf numFmtId="0" fontId="2" fillId="4" borderId="4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/>
    </xf>
    <xf numFmtId="0" fontId="21" fillId="3" borderId="3" xfId="0" applyFont="1" applyFill="1" applyBorder="1"/>
    <xf numFmtId="0" fontId="20" fillId="4" borderId="3" xfId="0" applyFont="1" applyFill="1" applyBorder="1"/>
    <xf numFmtId="0" fontId="20" fillId="4" borderId="4" xfId="0" applyFont="1" applyFill="1" applyBorder="1"/>
    <xf numFmtId="0" fontId="24" fillId="4" borderId="4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vertical="center"/>
    </xf>
    <xf numFmtId="0" fontId="7" fillId="4" borderId="4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left" vertical="center"/>
    </xf>
    <xf numFmtId="0" fontId="25" fillId="4" borderId="4" xfId="0" applyFont="1" applyFill="1" applyBorder="1" applyAlignment="1">
      <alignment horizontal="center" vertical="center"/>
    </xf>
    <xf numFmtId="0" fontId="27" fillId="4" borderId="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/>
    </xf>
    <xf numFmtId="0" fontId="6" fillId="3" borderId="4" xfId="0" quotePrefix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</cellXfs>
  <cellStyles count="1">
    <cellStyle name="Standard" xfId="0" builtinId="0"/>
  </cellStyles>
  <dxfs count="16">
    <dxf>
      <font>
        <color theme="0"/>
      </font>
      <fill>
        <patternFill>
          <bgColor theme="5" tint="-0.499984740745262"/>
        </patternFill>
      </fill>
    </dxf>
    <dxf>
      <font>
        <color theme="8" tint="0.79998168889431442"/>
      </font>
    </dxf>
    <dxf>
      <font>
        <color auto="1"/>
      </font>
      <fill>
        <patternFill>
          <bgColor theme="5" tint="0.39994506668294322"/>
        </patternFill>
      </fill>
    </dxf>
    <dxf>
      <font>
        <color theme="8" tint="0.79998168889431442"/>
      </font>
    </dxf>
    <dxf>
      <font>
        <color theme="0"/>
      </font>
      <fill>
        <patternFill>
          <bgColor theme="5" tint="-0.24994659260841701"/>
        </patternFill>
      </fill>
    </dxf>
    <dxf>
      <font>
        <color theme="8" tint="0.79998168889431442"/>
      </font>
    </dxf>
    <dxf>
      <font>
        <color theme="1"/>
      </font>
      <fill>
        <patternFill>
          <bgColor rgb="FFA9D08E"/>
        </patternFill>
      </fill>
    </dxf>
    <dxf>
      <font>
        <color theme="1"/>
      </font>
      <fill>
        <patternFill>
          <bgColor rgb="FFD2E6C4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D09E00"/>
        </patternFill>
      </fill>
    </dxf>
    <dxf>
      <font>
        <color theme="0"/>
      </font>
      <fill>
        <patternFill>
          <bgColor rgb="FF826000"/>
        </patternFill>
      </fill>
    </dxf>
    <dxf>
      <font>
        <color auto="1"/>
      </font>
      <fill>
        <patternFill>
          <bgColor rgb="FF00A1DA"/>
        </patternFill>
      </fill>
    </dxf>
    <dxf>
      <font>
        <color theme="0"/>
      </font>
      <fill>
        <patternFill>
          <bgColor rgb="FF006C92"/>
        </patternFill>
      </fill>
    </dxf>
    <dxf>
      <font>
        <color theme="0"/>
      </font>
      <fill>
        <patternFill>
          <bgColor rgb="FFB1510F"/>
        </patternFill>
      </fill>
    </dxf>
    <dxf>
      <font>
        <color theme="0"/>
      </font>
      <fill>
        <patternFill>
          <bgColor rgb="FF4C7731"/>
        </patternFill>
      </fill>
    </dxf>
    <dxf>
      <font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00F26D"/>
      <color rgb="FF262626"/>
      <color rgb="FF000000"/>
      <color rgb="FF00AC4E"/>
      <color rgb="FFBEBEBE"/>
      <color rgb="FFEEEEEE"/>
      <color rgb="FFFEF8F4"/>
      <color rgb="FF009A46"/>
      <color rgb="FF4C7731"/>
      <color rgb="FF3E5F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4171950</xdr:colOff>
          <xdr:row>21</xdr:row>
          <xdr:rowOff>76200</xdr:rowOff>
        </xdr:from>
        <xdr:to>
          <xdr:col>0</xdr:col>
          <xdr:colOff>5248275</xdr:colOff>
          <xdr:row>21</xdr:row>
          <xdr:rowOff>238125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Simple Past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5276850</xdr:colOff>
          <xdr:row>21</xdr:row>
          <xdr:rowOff>76200</xdr:rowOff>
        </xdr:from>
        <xdr:to>
          <xdr:col>0</xdr:col>
          <xdr:colOff>6353175</xdr:colOff>
          <xdr:row>21</xdr:row>
          <xdr:rowOff>238125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Present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6381750</xdr:colOff>
          <xdr:row>21</xdr:row>
          <xdr:rowOff>76200</xdr:rowOff>
        </xdr:from>
        <xdr:to>
          <xdr:col>0</xdr:col>
          <xdr:colOff>7458075</xdr:colOff>
          <xdr:row>21</xdr:row>
          <xdr:rowOff>238125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Past Perfect</a:t>
              </a:r>
            </a:p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847725</xdr:colOff>
          <xdr:row>23</xdr:row>
          <xdr:rowOff>76200</xdr:rowOff>
        </xdr:from>
        <xdr:to>
          <xdr:col>0</xdr:col>
          <xdr:colOff>12087225</xdr:colOff>
          <xdr:row>23</xdr:row>
          <xdr:rowOff>238125</xdr:rowOff>
        </xdr:to>
        <xdr:grpSp>
          <xdr:nvGrpSpPr>
            <xdr:cNvPr id="4" name="Gruppieren 3">
              <a:extLst>
                <a:ext uri="{FF2B5EF4-FFF2-40B4-BE49-F238E27FC236}">
                  <a16:creationId xmlns:a16="http://schemas.microsoft.com/office/drawing/2014/main" id="{FAD63FB0-5AE8-50C0-7C6F-ABBDB2518C81}"/>
                </a:ext>
              </a:extLst>
            </xdr:cNvPr>
            <xdr:cNvGrpSpPr/>
          </xdr:nvGrpSpPr>
          <xdr:grpSpPr>
            <a:xfrm>
              <a:off x="847725" y="5753100"/>
              <a:ext cx="11239500" cy="161925"/>
              <a:chOff x="847725" y="6038850"/>
              <a:chExt cx="11244146" cy="161925"/>
            </a:xfrm>
            <a:solidFill>
              <a:schemeClr val="accent1">
                <a:lumMod val="20000"/>
                <a:lumOff val="80000"/>
              </a:schemeClr>
            </a:solidFill>
            <a:effectLst>
              <a:glow rad="127000">
                <a:schemeClr val="bg1">
                  <a:lumMod val="85000"/>
                </a:schemeClr>
              </a:glow>
            </a:effectLst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847725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Continuous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1953082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Will Future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3058439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Going To Future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4163795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1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5269152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2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6374509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Continuous</a:t>
                </a:r>
              </a:p>
            </xdr:txBody>
          </xdr:sp>
          <xdr:sp macro="" textlink="">
            <xdr:nvSpPr>
              <xdr:cNvPr id="1032" name="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7479866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 Continuous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4" name="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8585222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 Contuous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5" name="Button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9900215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Alle    (10')</a:t>
                </a:r>
              </a:p>
            </xdr:txBody>
          </xdr:sp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11015101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Wechselnd</a:t>
                </a:r>
              </a:p>
            </xdr:txBody>
          </xdr:sp>
        </xdr:grp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5534025</xdr:colOff>
          <xdr:row>23</xdr:row>
          <xdr:rowOff>76200</xdr:rowOff>
        </xdr:from>
        <xdr:to>
          <xdr:col>0</xdr:col>
          <xdr:colOff>6610350</xdr:colOff>
          <xdr:row>23</xdr:row>
          <xdr:rowOff>238125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Simple Past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11363325</xdr:colOff>
          <xdr:row>23</xdr:row>
          <xdr:rowOff>76200</xdr:rowOff>
        </xdr:from>
        <xdr:to>
          <xdr:col>0</xdr:col>
          <xdr:colOff>12068175</xdr:colOff>
          <xdr:row>23</xdr:row>
          <xdr:rowOff>238125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5505450</xdr:colOff>
          <xdr:row>23</xdr:row>
          <xdr:rowOff>76200</xdr:rowOff>
        </xdr:from>
        <xdr:to>
          <xdr:col>0</xdr:col>
          <xdr:colOff>6581775</xdr:colOff>
          <xdr:row>23</xdr:row>
          <xdr:rowOff>238125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6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Present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11363325</xdr:colOff>
          <xdr:row>23</xdr:row>
          <xdr:rowOff>76200</xdr:rowOff>
        </xdr:from>
        <xdr:to>
          <xdr:col>0</xdr:col>
          <xdr:colOff>12068175</xdr:colOff>
          <xdr:row>23</xdr:row>
          <xdr:rowOff>238125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6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5514975</xdr:colOff>
          <xdr:row>23</xdr:row>
          <xdr:rowOff>66675</xdr:rowOff>
        </xdr:from>
        <xdr:to>
          <xdr:col>0</xdr:col>
          <xdr:colOff>6591300</xdr:colOff>
          <xdr:row>23</xdr:row>
          <xdr:rowOff>228600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9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11363325</xdr:colOff>
          <xdr:row>23</xdr:row>
          <xdr:rowOff>76200</xdr:rowOff>
        </xdr:from>
        <xdr:to>
          <xdr:col>0</xdr:col>
          <xdr:colOff>12068175</xdr:colOff>
          <xdr:row>23</xdr:row>
          <xdr:rowOff>238125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9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8E0-F989-4D9E-8E59-12550D233580}">
  <sheetPr codeName="Tabelle1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0" hidden="1" customWidth="1"/>
    <col min="17" max="17" width="17.1640625" style="21" hidden="1" customWidth="1"/>
    <col min="18" max="18" width="53.6640625" style="22" hidden="1" customWidth="1"/>
    <col min="19" max="27" width="53.6640625" style="7" hidden="1" customWidth="1"/>
    <col min="28" max="28" width="12" style="7" customWidth="1"/>
    <col min="29" max="29" width="134.1640625" style="7" customWidth="1"/>
    <col min="30" max="30" width="12" style="7"/>
  </cols>
  <sheetData>
    <row r="1" spans="1:29" ht="23.25" customHeight="1" x14ac:dyDescent="0.2">
      <c r="A1" s="69"/>
      <c r="B1" s="1"/>
      <c r="C1" s="2"/>
      <c r="D1" s="1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5" t="s">
        <v>71</v>
      </c>
      <c r="S1" s="15" t="s">
        <v>72</v>
      </c>
      <c r="T1" s="15" t="s">
        <v>73</v>
      </c>
      <c r="U1" s="15" t="s">
        <v>74</v>
      </c>
      <c r="V1" s="15" t="s">
        <v>75</v>
      </c>
      <c r="W1" s="15" t="s">
        <v>76</v>
      </c>
      <c r="X1" s="15" t="s">
        <v>77</v>
      </c>
      <c r="Y1" s="15" t="s">
        <v>78</v>
      </c>
      <c r="Z1" s="15" t="s">
        <v>79</v>
      </c>
      <c r="AA1" s="15" t="s">
        <v>80</v>
      </c>
      <c r="AB1" s="6"/>
      <c r="AC1" s="6"/>
    </row>
    <row r="2" spans="1:29" ht="21" customHeight="1" x14ac:dyDescent="0.2">
      <c r="A2" s="68"/>
      <c r="B2" s="1"/>
      <c r="C2" s="2"/>
      <c r="D2" s="1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5" t="s">
        <v>1104</v>
      </c>
      <c r="S2" s="15" t="s">
        <v>1105</v>
      </c>
      <c r="T2" s="15" t="s">
        <v>1099</v>
      </c>
      <c r="U2" s="15" t="s">
        <v>1100</v>
      </c>
      <c r="V2" s="15" t="s">
        <v>1101</v>
      </c>
      <c r="W2" s="15" t="s">
        <v>1098</v>
      </c>
      <c r="X2" s="15" t="s">
        <v>1095</v>
      </c>
      <c r="Y2" s="15" t="s">
        <v>1096</v>
      </c>
      <c r="Z2" s="15" t="s">
        <v>1097</v>
      </c>
      <c r="AA2" s="15" t="s">
        <v>1106</v>
      </c>
      <c r="AB2" s="6"/>
      <c r="AC2" s="6"/>
    </row>
    <row r="3" spans="1:29" ht="21" customHeight="1" x14ac:dyDescent="0.2">
      <c r="A3" s="9" t="s">
        <v>166</v>
      </c>
      <c r="B3" s="1"/>
      <c r="C3" s="2"/>
      <c r="D3" s="1"/>
      <c r="E3" s="3"/>
      <c r="F3" s="10"/>
      <c r="G3" s="11"/>
      <c r="H3" s="11"/>
      <c r="I3" s="11"/>
      <c r="J3" s="11"/>
      <c r="K3" s="6"/>
      <c r="L3" s="11"/>
      <c r="M3" s="11"/>
      <c r="N3" s="11"/>
      <c r="O3" s="11"/>
      <c r="P3" s="11"/>
      <c r="Q3" s="5"/>
      <c r="R3" s="6" t="s">
        <v>1162</v>
      </c>
      <c r="S3" s="6" t="s">
        <v>1165</v>
      </c>
      <c r="T3" s="6" t="s">
        <v>1168</v>
      </c>
      <c r="U3" s="6" t="s">
        <v>4</v>
      </c>
      <c r="V3" s="6" t="s">
        <v>39</v>
      </c>
      <c r="W3" s="6" t="s">
        <v>1174</v>
      </c>
      <c r="X3" s="6" t="s">
        <v>1179</v>
      </c>
      <c r="Y3" s="6" t="s">
        <v>1177</v>
      </c>
      <c r="Z3" s="6" t="s">
        <v>1180</v>
      </c>
      <c r="AA3" s="6" t="s">
        <v>60</v>
      </c>
      <c r="AB3" s="6"/>
      <c r="AC3" s="6"/>
    </row>
    <row r="4" spans="1:29" ht="21" customHeight="1" x14ac:dyDescent="0.2">
      <c r="A4" s="80" t="s">
        <v>1170</v>
      </c>
      <c r="B4" s="5"/>
      <c r="C4" s="13"/>
      <c r="D4" s="5"/>
      <c r="E4" s="13"/>
      <c r="F4" s="4"/>
      <c r="G4" s="11"/>
      <c r="H4" s="11"/>
      <c r="I4" s="11"/>
      <c r="J4" s="11"/>
      <c r="K4" s="6"/>
      <c r="L4" s="11"/>
      <c r="M4" s="11"/>
      <c r="N4" s="11"/>
      <c r="O4" s="11"/>
      <c r="P4" s="11"/>
      <c r="Q4" s="5"/>
      <c r="R4" s="6" t="s">
        <v>16</v>
      </c>
      <c r="S4" s="6" t="s">
        <v>1166</v>
      </c>
      <c r="T4" s="6" t="s">
        <v>24</v>
      </c>
      <c r="U4" s="6" t="s">
        <v>1172</v>
      </c>
      <c r="V4" s="6" t="s">
        <v>1173</v>
      </c>
      <c r="W4" s="6" t="s">
        <v>212</v>
      </c>
      <c r="X4" s="6" t="s">
        <v>1176</v>
      </c>
      <c r="Y4" s="6" t="s">
        <v>50</v>
      </c>
      <c r="Z4" s="6" t="s">
        <v>168</v>
      </c>
      <c r="AA4" s="6" t="s">
        <v>174</v>
      </c>
      <c r="AB4" s="6"/>
      <c r="AC4" s="6"/>
    </row>
    <row r="5" spans="1:29" ht="21" customHeight="1" x14ac:dyDescent="0.2">
      <c r="A5" s="68"/>
      <c r="B5" s="5"/>
      <c r="C5" s="13"/>
      <c r="D5" s="5"/>
      <c r="E5" s="13"/>
      <c r="F5" s="4"/>
      <c r="G5" s="11"/>
      <c r="H5" s="11"/>
      <c r="I5" s="11"/>
      <c r="J5" s="11"/>
      <c r="K5" s="6"/>
      <c r="L5" s="11"/>
      <c r="M5" s="11"/>
      <c r="N5" s="11"/>
      <c r="O5" s="11"/>
      <c r="P5" s="11"/>
      <c r="Q5" s="5"/>
      <c r="R5" s="6" t="s">
        <v>1163</v>
      </c>
      <c r="S5" s="6" t="s">
        <v>198</v>
      </c>
      <c r="T5" s="6" t="s">
        <v>25</v>
      </c>
      <c r="U5" s="6" t="s">
        <v>187</v>
      </c>
      <c r="V5" s="6" t="s">
        <v>192</v>
      </c>
      <c r="W5" s="6" t="s">
        <v>213</v>
      </c>
      <c r="X5" s="6" t="s">
        <v>40</v>
      </c>
      <c r="Y5" s="6" t="s">
        <v>51</v>
      </c>
      <c r="Z5" s="6" t="s">
        <v>66</v>
      </c>
      <c r="AA5" s="6" t="s">
        <v>61</v>
      </c>
      <c r="AB5" s="6"/>
      <c r="AC5" s="6"/>
    </row>
    <row r="6" spans="1:29" ht="23.25" customHeight="1" x14ac:dyDescent="0.2">
      <c r="A6" s="36" t="s">
        <v>1069</v>
      </c>
      <c r="B6" s="5"/>
      <c r="C6" s="13"/>
      <c r="D6" s="5"/>
      <c r="E6" s="13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6" t="s">
        <v>17</v>
      </c>
      <c r="S6" s="6" t="s">
        <v>199</v>
      </c>
      <c r="T6" s="6" t="s">
        <v>26</v>
      </c>
      <c r="U6" s="6" t="s">
        <v>34</v>
      </c>
      <c r="V6" s="6" t="s">
        <v>180</v>
      </c>
      <c r="W6" s="6" t="s">
        <v>214</v>
      </c>
      <c r="X6" s="6" t="s">
        <v>41</v>
      </c>
      <c r="Y6" s="6" t="s">
        <v>52</v>
      </c>
      <c r="Z6" s="6" t="s">
        <v>169</v>
      </c>
      <c r="AA6" s="6" t="s">
        <v>175</v>
      </c>
      <c r="AB6" s="6"/>
      <c r="AC6" s="6"/>
    </row>
    <row r="7" spans="1:29" ht="23.25" customHeight="1" x14ac:dyDescent="0.2">
      <c r="A7" s="83"/>
      <c r="B7" s="5"/>
      <c r="C7" s="13"/>
      <c r="D7" s="5"/>
      <c r="E7" s="13"/>
      <c r="F7" s="4"/>
      <c r="G7" s="13"/>
      <c r="H7" s="13"/>
      <c r="I7" s="13"/>
      <c r="J7" s="13"/>
      <c r="K7" s="13"/>
      <c r="L7" s="13"/>
      <c r="M7" s="13"/>
      <c r="N7" s="13"/>
      <c r="O7" s="13"/>
      <c r="P7" s="13"/>
      <c r="Q7" s="1"/>
      <c r="R7" s="6" t="s">
        <v>18</v>
      </c>
      <c r="S7" s="6" t="s">
        <v>200</v>
      </c>
      <c r="T7" s="6" t="s">
        <v>27</v>
      </c>
      <c r="U7" s="6" t="s">
        <v>188</v>
      </c>
      <c r="V7" s="6" t="s">
        <v>193</v>
      </c>
      <c r="W7" s="6" t="s">
        <v>1175</v>
      </c>
      <c r="X7" s="6" t="s">
        <v>42</v>
      </c>
      <c r="Y7" s="6" t="s">
        <v>53</v>
      </c>
      <c r="Z7" s="6" t="s">
        <v>67</v>
      </c>
      <c r="AA7" s="6" t="s">
        <v>62</v>
      </c>
      <c r="AB7" s="6"/>
      <c r="AC7" s="6"/>
    </row>
    <row r="8" spans="1:29" ht="23.25" customHeight="1" x14ac:dyDescent="0.2">
      <c r="A8" s="84"/>
      <c r="B8" s="5"/>
      <c r="C8" s="13"/>
      <c r="D8" s="5"/>
      <c r="E8" s="13"/>
      <c r="F8" s="4"/>
      <c r="G8" s="13"/>
      <c r="H8" s="13"/>
      <c r="I8" s="13"/>
      <c r="J8" s="13"/>
      <c r="K8" s="13"/>
      <c r="L8" s="13"/>
      <c r="M8" s="13"/>
      <c r="N8" s="13"/>
      <c r="O8" s="13"/>
      <c r="P8" s="13"/>
      <c r="Q8" s="1"/>
      <c r="R8" s="6" t="s">
        <v>19</v>
      </c>
      <c r="S8" s="6" t="s">
        <v>201</v>
      </c>
      <c r="T8" s="6" t="s">
        <v>28</v>
      </c>
      <c r="U8" s="6" t="s">
        <v>35</v>
      </c>
      <c r="V8" s="6" t="s">
        <v>181</v>
      </c>
      <c r="W8" s="6" t="s">
        <v>215</v>
      </c>
      <c r="X8" s="6" t="s">
        <v>43</v>
      </c>
      <c r="Y8" s="6" t="s">
        <v>54</v>
      </c>
      <c r="Z8" s="6" t="s">
        <v>170</v>
      </c>
      <c r="AA8" s="6" t="s">
        <v>176</v>
      </c>
      <c r="AB8" s="6"/>
      <c r="AC8" s="6"/>
    </row>
    <row r="9" spans="1:29" ht="21" customHeight="1" x14ac:dyDescent="0.2">
      <c r="A9" s="67"/>
      <c r="B9" s="5"/>
      <c r="C9" s="13"/>
      <c r="D9" s="5"/>
      <c r="E9" s="13"/>
      <c r="F9" s="4"/>
      <c r="G9" s="13"/>
      <c r="H9" s="13"/>
      <c r="I9" s="13"/>
      <c r="J9" s="13"/>
      <c r="K9" s="13"/>
      <c r="L9" s="13"/>
      <c r="M9" s="13"/>
      <c r="N9" s="13"/>
      <c r="O9" s="13"/>
      <c r="P9" s="13"/>
      <c r="Q9" s="1"/>
      <c r="R9" s="6" t="s">
        <v>1164</v>
      </c>
      <c r="S9" s="6" t="s">
        <v>202</v>
      </c>
      <c r="T9" s="6" t="s">
        <v>29</v>
      </c>
      <c r="U9" s="6" t="s">
        <v>189</v>
      </c>
      <c r="V9" s="6" t="s">
        <v>194</v>
      </c>
      <c r="W9" s="6" t="s">
        <v>216</v>
      </c>
      <c r="X9" s="6" t="s">
        <v>44</v>
      </c>
      <c r="Y9" s="6" t="s">
        <v>55</v>
      </c>
      <c r="Z9" s="6" t="s">
        <v>68</v>
      </c>
      <c r="AA9" s="6" t="s">
        <v>63</v>
      </c>
      <c r="AB9" s="6"/>
      <c r="AC9" s="6"/>
    </row>
    <row r="10" spans="1:29" ht="21" customHeight="1" x14ac:dyDescent="0.2">
      <c r="A10" s="66" t="str">
        <f>IF('T ed ing'!B5&gt;0,CONCATENATE('T ed ing'!B8,'T ed ing'!D8,'T ed ing'!C8),"")</f>
        <v/>
      </c>
      <c r="B10" s="5"/>
      <c r="C10" s="13"/>
      <c r="D10" s="5"/>
      <c r="E10" s="13"/>
      <c r="F10" s="4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"/>
      <c r="R10" s="6" t="s">
        <v>20</v>
      </c>
      <c r="S10" s="6" t="s">
        <v>1167</v>
      </c>
      <c r="T10" s="6" t="s">
        <v>1169</v>
      </c>
      <c r="U10" s="6" t="s">
        <v>36</v>
      </c>
      <c r="V10" s="6" t="s">
        <v>182</v>
      </c>
      <c r="W10" s="6" t="s">
        <v>217</v>
      </c>
      <c r="X10" s="6" t="s">
        <v>45</v>
      </c>
      <c r="Y10" s="6" t="s">
        <v>56</v>
      </c>
      <c r="Z10" s="6" t="s">
        <v>171</v>
      </c>
      <c r="AA10" s="6" t="s">
        <v>177</v>
      </c>
      <c r="AB10" s="6"/>
      <c r="AC10" s="6"/>
    </row>
    <row r="11" spans="1:29" ht="21" customHeight="1" x14ac:dyDescent="0.2">
      <c r="A11" s="68"/>
      <c r="B11" s="5"/>
      <c r="C11" s="13"/>
      <c r="D11" s="5"/>
      <c r="E11" s="13"/>
      <c r="F11" s="4"/>
      <c r="G11" s="13"/>
      <c r="H11" s="23"/>
      <c r="I11" s="13"/>
      <c r="J11" s="13"/>
      <c r="K11" s="13"/>
      <c r="L11" s="13"/>
      <c r="M11" s="13"/>
      <c r="N11" s="13"/>
      <c r="O11" s="13"/>
      <c r="P11" s="13"/>
      <c r="Q11" s="1"/>
      <c r="R11" s="6" t="s">
        <v>21</v>
      </c>
      <c r="S11" s="6" t="s">
        <v>229</v>
      </c>
      <c r="T11" s="6" t="s">
        <v>30</v>
      </c>
      <c r="U11" s="6" t="s">
        <v>190</v>
      </c>
      <c r="V11" s="6" t="s">
        <v>195</v>
      </c>
      <c r="W11" s="6" t="s">
        <v>218</v>
      </c>
      <c r="X11" s="6" t="s">
        <v>46</v>
      </c>
      <c r="Y11" s="6" t="s">
        <v>1178</v>
      </c>
      <c r="Z11" s="6" t="s">
        <v>69</v>
      </c>
      <c r="AA11" s="6" t="s">
        <v>64</v>
      </c>
      <c r="AB11" s="6"/>
      <c r="AC11" s="6"/>
    </row>
    <row r="12" spans="1:29" ht="15.75" customHeight="1" x14ac:dyDescent="0.2">
      <c r="A12" s="46" t="s">
        <v>15</v>
      </c>
      <c r="B12" s="5"/>
      <c r="C12" s="13"/>
      <c r="D12" s="5"/>
      <c r="E12" s="13"/>
      <c r="F12" s="4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"/>
      <c r="R12" s="6" t="s">
        <v>2</v>
      </c>
      <c r="S12" s="6" t="s">
        <v>230</v>
      </c>
      <c r="T12" s="6" t="s">
        <v>31</v>
      </c>
      <c r="U12" s="6" t="s">
        <v>37</v>
      </c>
      <c r="V12" s="6" t="s">
        <v>183</v>
      </c>
      <c r="W12" s="6" t="s">
        <v>219</v>
      </c>
      <c r="X12" s="6" t="s">
        <v>47</v>
      </c>
      <c r="Y12" s="6" t="s">
        <v>57</v>
      </c>
      <c r="Z12" s="6" t="s">
        <v>172</v>
      </c>
      <c r="AA12" s="6" t="s">
        <v>178</v>
      </c>
      <c r="AB12" s="6"/>
      <c r="AC12" s="6"/>
    </row>
    <row r="13" spans="1:29" ht="15.75" customHeight="1" x14ac:dyDescent="0.2">
      <c r="A13" s="68"/>
      <c r="B13" s="2"/>
      <c r="C13" s="2"/>
      <c r="D13" s="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" t="str">
        <f t="shared" ref="Q13:Q14" si="0">CONCATENATE(E13,F13,G13,H13,I13,J13,K13,L13,M13,N13,O13,P13)</f>
        <v/>
      </c>
      <c r="R13" s="6" t="s">
        <v>22</v>
      </c>
      <c r="S13" s="6" t="s">
        <v>231</v>
      </c>
      <c r="T13" s="6" t="s">
        <v>32</v>
      </c>
      <c r="U13" s="6" t="s">
        <v>191</v>
      </c>
      <c r="V13" s="6" t="s">
        <v>196</v>
      </c>
      <c r="W13" s="6" t="s">
        <v>220</v>
      </c>
      <c r="X13" s="6" t="s">
        <v>48</v>
      </c>
      <c r="Y13" s="6" t="s">
        <v>58</v>
      </c>
      <c r="Z13" s="6" t="s">
        <v>70</v>
      </c>
      <c r="AA13" s="6" t="s">
        <v>65</v>
      </c>
      <c r="AB13" s="6"/>
      <c r="AC13" s="6"/>
    </row>
    <row r="14" spans="1:29" ht="23.25" customHeight="1" x14ac:dyDescent="0.2">
      <c r="A14" s="54" t="str">
        <f>B44</f>
        <v/>
      </c>
      <c r="B14" s="6"/>
      <c r="C14" s="2"/>
      <c r="D14" s="2"/>
      <c r="E14" s="13"/>
      <c r="F14" s="13"/>
      <c r="G14" s="13"/>
      <c r="H14" s="13"/>
      <c r="I14" s="23"/>
      <c r="J14" s="13"/>
      <c r="K14" s="23"/>
      <c r="L14" s="13"/>
      <c r="M14" s="13"/>
      <c r="N14" s="13"/>
      <c r="O14" s="13"/>
      <c r="P14" s="13"/>
      <c r="Q14" s="1" t="str">
        <f t="shared" si="0"/>
        <v/>
      </c>
      <c r="R14" s="6" t="s">
        <v>23</v>
      </c>
      <c r="S14" s="6" t="s">
        <v>232</v>
      </c>
      <c r="T14" s="6" t="s">
        <v>33</v>
      </c>
      <c r="U14" s="6" t="s">
        <v>38</v>
      </c>
      <c r="V14" s="6" t="s">
        <v>184</v>
      </c>
      <c r="W14" s="6" t="s">
        <v>221</v>
      </c>
      <c r="X14" s="6" t="s">
        <v>49</v>
      </c>
      <c r="Y14" s="6" t="s">
        <v>59</v>
      </c>
      <c r="Z14" s="6" t="s">
        <v>173</v>
      </c>
      <c r="AA14" s="6" t="s">
        <v>179</v>
      </c>
      <c r="AB14" s="6"/>
      <c r="AC14" s="6"/>
    </row>
    <row r="15" spans="1:29" ht="21" customHeight="1" x14ac:dyDescent="0.2">
      <c r="A15" s="15"/>
      <c r="B15" s="1"/>
      <c r="C15" s="2"/>
      <c r="D15" s="1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"/>
      <c r="R15" s="6" t="s">
        <v>82</v>
      </c>
      <c r="S15" s="6" t="s">
        <v>203</v>
      </c>
      <c r="T15" s="56" t="s">
        <v>1146</v>
      </c>
      <c r="U15" s="6" t="s">
        <v>1089</v>
      </c>
      <c r="V15" s="6" t="s">
        <v>110</v>
      </c>
      <c r="W15" s="6" t="s">
        <v>222</v>
      </c>
      <c r="X15" s="6" t="s">
        <v>111</v>
      </c>
      <c r="Y15" s="6" t="s">
        <v>125</v>
      </c>
      <c r="Z15" s="6" t="s">
        <v>138</v>
      </c>
      <c r="AA15" s="6" t="s">
        <v>152</v>
      </c>
      <c r="AB15" s="6"/>
      <c r="AC15" s="6"/>
    </row>
    <row r="16" spans="1:29" ht="21" customHeight="1" x14ac:dyDescent="0.2">
      <c r="A16" s="15"/>
      <c r="B16" s="1"/>
      <c r="C16" s="2"/>
      <c r="D16" s="1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"/>
      <c r="R16" s="6" t="s">
        <v>83</v>
      </c>
      <c r="S16" s="6" t="s">
        <v>204</v>
      </c>
      <c r="T16" s="6" t="s">
        <v>96</v>
      </c>
      <c r="U16" s="6" t="s">
        <v>1090</v>
      </c>
      <c r="V16" s="6" t="s">
        <v>1118</v>
      </c>
      <c r="W16" s="6" t="s">
        <v>223</v>
      </c>
      <c r="X16" s="6" t="s">
        <v>112</v>
      </c>
      <c r="Y16" s="6" t="s">
        <v>126</v>
      </c>
      <c r="Z16" s="6" t="s">
        <v>139</v>
      </c>
      <c r="AA16" s="6" t="s">
        <v>153</v>
      </c>
      <c r="AB16" s="6"/>
      <c r="AC16" s="6"/>
    </row>
    <row r="17" spans="1:29" ht="21" customHeight="1" x14ac:dyDescent="0.2">
      <c r="A17" s="68"/>
      <c r="B17" s="1"/>
      <c r="C17" s="2"/>
      <c r="D17" s="1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"/>
      <c r="R17" s="6" t="s">
        <v>84</v>
      </c>
      <c r="S17" s="6" t="s">
        <v>205</v>
      </c>
      <c r="T17" s="6" t="s">
        <v>97</v>
      </c>
      <c r="U17" s="6" t="s">
        <v>1119</v>
      </c>
      <c r="V17" s="6" t="s">
        <v>1139</v>
      </c>
      <c r="W17" s="6" t="s">
        <v>224</v>
      </c>
      <c r="X17" s="6" t="s">
        <v>115</v>
      </c>
      <c r="Y17" s="6" t="s">
        <v>128</v>
      </c>
      <c r="Z17" s="6" t="s">
        <v>140</v>
      </c>
      <c r="AA17" s="6" t="s">
        <v>154</v>
      </c>
      <c r="AB17" s="6"/>
      <c r="AC17" s="6"/>
    </row>
    <row r="18" spans="1:29" ht="12" customHeight="1" x14ac:dyDescent="0.2">
      <c r="A18" s="81" t="str">
        <f>CONCATENATE(C29,D29,F29,D29,G29,D29,H29,D29,I29,D29,J29,D29,L29,D29,N29,D29,P29)</f>
        <v>Erkennt:   ●   Present Continuous   ●   Will Future   ●   Going To Future   ●   Conditional 1   ●   Conditional 2   ●   Past Continuous   ●   Present Perfect Continuous   ●   Past Perfect Continuous</v>
      </c>
      <c r="B18" s="1"/>
      <c r="C18" s="2"/>
      <c r="D18" s="1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"/>
      <c r="R18" s="6" t="s">
        <v>85</v>
      </c>
      <c r="S18" s="6" t="s">
        <v>206</v>
      </c>
      <c r="T18" s="6" t="s">
        <v>98</v>
      </c>
      <c r="U18" s="6" t="s">
        <v>1138</v>
      </c>
      <c r="V18" s="6" t="s">
        <v>1133</v>
      </c>
      <c r="W18" s="6" t="s">
        <v>225</v>
      </c>
      <c r="X18" s="6" t="s">
        <v>116</v>
      </c>
      <c r="Y18" s="6" t="s">
        <v>129</v>
      </c>
      <c r="Z18" s="6" t="s">
        <v>141</v>
      </c>
      <c r="AA18" s="6" t="s">
        <v>155</v>
      </c>
      <c r="AB18" s="6"/>
      <c r="AC18" s="6"/>
    </row>
    <row r="19" spans="1:29" ht="13.5" customHeight="1" x14ac:dyDescent="0.2">
      <c r="A19" s="70" t="s">
        <v>1160</v>
      </c>
      <c r="B19" s="1"/>
      <c r="C19" s="2"/>
      <c r="D19" s="1"/>
      <c r="E19" s="13"/>
      <c r="F19" s="13"/>
      <c r="G19" s="13"/>
      <c r="H19" s="13" t="str">
        <f t="shared" ref="H19" si="1">IF(AND(ISNUMBER(SEARCH("I'm ",A19)),ISNUMBER(SEARCH("going ",A19))),"Present continuous"," ")</f>
        <v xml:space="preserve"> </v>
      </c>
      <c r="I19" s="13"/>
      <c r="J19" s="13" t="str">
        <f t="shared" ref="J19" si="2">IF(AND(ISNUMBER(SEARCH("if",A19)),ISNUMBER(SEARCH("would",A19))),"Present Continuous"," ")</f>
        <v xml:space="preserve"> </v>
      </c>
      <c r="K19" s="13"/>
      <c r="L19" s="13"/>
      <c r="M19" s="13" t="str">
        <f t="shared" ref="M19" si="3">IF(AND(ISNUMBER(SEARCH("have",A19)),ISNUMBER(SEARCH("ed",A19))),"Present perfect"," ")</f>
        <v xml:space="preserve"> </v>
      </c>
      <c r="N19" s="13" t="str">
        <f t="shared" ref="N19" si="4">IF(AND(ISNUMBER(SEARCH("have",A19)),ISNUMBER(SEARCH("been",A19))),"Past Continuous 2"," ")</f>
        <v xml:space="preserve"> </v>
      </c>
      <c r="O19" s="13"/>
      <c r="P19" s="13"/>
      <c r="Q19" s="1"/>
      <c r="R19" s="6" t="s">
        <v>86</v>
      </c>
      <c r="S19" s="6" t="s">
        <v>207</v>
      </c>
      <c r="T19" s="6" t="s">
        <v>1093</v>
      </c>
      <c r="U19" s="6" t="s">
        <v>1133</v>
      </c>
      <c r="V19" s="6"/>
      <c r="W19" s="6" t="s">
        <v>226</v>
      </c>
      <c r="X19" s="6" t="s">
        <v>117</v>
      </c>
      <c r="Y19" s="6" t="s">
        <v>130</v>
      </c>
      <c r="Z19" s="6" t="s">
        <v>142</v>
      </c>
      <c r="AA19" s="6" t="s">
        <v>156</v>
      </c>
      <c r="AB19" s="6"/>
      <c r="AC19" s="6"/>
    </row>
    <row r="20" spans="1:29" ht="13.5" customHeight="1" x14ac:dyDescent="0.2">
      <c r="A20" s="71"/>
      <c r="B20" s="1"/>
      <c r="C20" s="2"/>
      <c r="D20" s="1"/>
      <c r="E20" s="1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6" t="s">
        <v>87</v>
      </c>
      <c r="S20" s="6" t="s">
        <v>208</v>
      </c>
      <c r="T20" s="6" t="s">
        <v>99</v>
      </c>
      <c r="U20" s="6"/>
      <c r="V20" s="6"/>
      <c r="W20" s="6" t="s">
        <v>227</v>
      </c>
      <c r="X20" s="6" t="s">
        <v>113</v>
      </c>
      <c r="Y20" s="6" t="s">
        <v>131</v>
      </c>
      <c r="Z20" s="6" t="s">
        <v>143</v>
      </c>
      <c r="AA20" s="6" t="s">
        <v>157</v>
      </c>
      <c r="AB20" s="6"/>
      <c r="AC20" s="6"/>
    </row>
    <row r="21" spans="1:29" ht="13.5" customHeight="1" x14ac:dyDescent="0.2">
      <c r="A21" s="68"/>
      <c r="B21" s="1"/>
      <c r="C21" s="2"/>
      <c r="D21" s="1"/>
      <c r="E21" s="1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6" t="s">
        <v>88</v>
      </c>
      <c r="S21" s="6" t="s">
        <v>209</v>
      </c>
      <c r="T21" s="6" t="s">
        <v>100</v>
      </c>
      <c r="U21" s="6"/>
      <c r="V21" s="6"/>
      <c r="W21" s="6" t="s">
        <v>228</v>
      </c>
      <c r="X21" s="6" t="s">
        <v>114</v>
      </c>
      <c r="Y21" s="6" t="s">
        <v>127</v>
      </c>
      <c r="Z21" s="6" t="s">
        <v>144</v>
      </c>
      <c r="AA21" s="6" t="s">
        <v>158</v>
      </c>
      <c r="AB21" s="6"/>
      <c r="AC21" s="6"/>
    </row>
    <row r="22" spans="1:29" s="17" customFormat="1" ht="23.25" customHeight="1" x14ac:dyDescent="0.2">
      <c r="A22" s="82" t="s">
        <v>1171</v>
      </c>
      <c r="B22" s="16"/>
      <c r="C22" s="2"/>
      <c r="D22" s="1"/>
      <c r="E22" s="13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6" t="s">
        <v>89</v>
      </c>
      <c r="S22" s="6" t="s">
        <v>210</v>
      </c>
      <c r="T22" s="6" t="s">
        <v>101</v>
      </c>
      <c r="U22" s="16"/>
      <c r="V22" s="16"/>
      <c r="W22" s="6" t="s">
        <v>1116</v>
      </c>
      <c r="X22" s="6" t="s">
        <v>118</v>
      </c>
      <c r="Y22" s="16" t="s">
        <v>132</v>
      </c>
      <c r="Z22" s="6" t="s">
        <v>145</v>
      </c>
      <c r="AA22" s="6" t="s">
        <v>159</v>
      </c>
      <c r="AB22" s="16"/>
      <c r="AC22" s="16"/>
    </row>
    <row r="23" spans="1:29" s="17" customFormat="1" ht="13.5" customHeight="1" x14ac:dyDescent="0.2">
      <c r="A23" s="67"/>
      <c r="B23" s="1"/>
      <c r="C23" s="2"/>
      <c r="D23" s="1"/>
      <c r="E23" s="13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6" t="s">
        <v>90</v>
      </c>
      <c r="S23" s="6" t="s">
        <v>211</v>
      </c>
      <c r="T23" s="6" t="s">
        <v>102</v>
      </c>
      <c r="U23" s="16"/>
      <c r="V23" s="16"/>
      <c r="W23" s="6" t="s">
        <v>1140</v>
      </c>
      <c r="X23" s="6" t="s">
        <v>119</v>
      </c>
      <c r="Y23" s="16" t="s">
        <v>133</v>
      </c>
      <c r="Z23" s="6" t="s">
        <v>146</v>
      </c>
      <c r="AA23" s="6" t="s">
        <v>160</v>
      </c>
      <c r="AB23" s="16"/>
      <c r="AC23" s="16"/>
    </row>
    <row r="24" spans="1:29" ht="23.25" customHeight="1" x14ac:dyDescent="0.2">
      <c r="A24" s="79" t="s">
        <v>167</v>
      </c>
      <c r="B24" s="1"/>
      <c r="C24" s="2"/>
      <c r="D24" s="1"/>
      <c r="E24" s="13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6" t="s">
        <v>92</v>
      </c>
      <c r="S24" s="6" t="s">
        <v>233</v>
      </c>
      <c r="T24" s="6" t="s">
        <v>103</v>
      </c>
      <c r="U24" s="6"/>
      <c r="V24" s="6"/>
      <c r="W24" s="6" t="s">
        <v>1133</v>
      </c>
      <c r="X24" s="6" t="s">
        <v>120</v>
      </c>
      <c r="Y24" s="16" t="s">
        <v>134</v>
      </c>
      <c r="Z24" s="6" t="s">
        <v>147</v>
      </c>
      <c r="AA24" s="6" t="s">
        <v>161</v>
      </c>
      <c r="AB24" s="6"/>
      <c r="AC24" s="6"/>
    </row>
    <row r="25" spans="1:29" hidden="1" x14ac:dyDescent="0.2">
      <c r="A25" s="8"/>
      <c r="B25" s="1"/>
      <c r="C25" s="2"/>
      <c r="D25" s="1"/>
      <c r="E25" s="1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6" t="s">
        <v>91</v>
      </c>
      <c r="S25" s="6" t="s">
        <v>234</v>
      </c>
      <c r="T25" s="6" t="s">
        <v>104</v>
      </c>
      <c r="U25" s="6"/>
      <c r="V25" s="6"/>
      <c r="W25" s="6"/>
      <c r="X25" s="6" t="s">
        <v>121</v>
      </c>
      <c r="Y25" s="16" t="s">
        <v>135</v>
      </c>
      <c r="Z25" s="6" t="s">
        <v>148</v>
      </c>
      <c r="AA25" s="6" t="s">
        <v>162</v>
      </c>
      <c r="AB25" s="6"/>
      <c r="AC25" s="6"/>
    </row>
    <row r="26" spans="1:29" ht="13.5" hidden="1" customHeight="1" x14ac:dyDescent="0.2">
      <c r="A26" s="37"/>
      <c r="B26" s="1"/>
      <c r="C26" s="2"/>
      <c r="D26" s="1"/>
      <c r="E26" s="1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6" t="s">
        <v>93</v>
      </c>
      <c r="S26" s="6" t="s">
        <v>235</v>
      </c>
      <c r="T26" s="6" t="s">
        <v>105</v>
      </c>
      <c r="U26" s="6"/>
      <c r="V26" s="6"/>
      <c r="W26" s="6"/>
      <c r="X26" s="6" t="s">
        <v>122</v>
      </c>
      <c r="Y26" s="16" t="s">
        <v>136</v>
      </c>
      <c r="Z26" s="6" t="s">
        <v>149</v>
      </c>
      <c r="AA26" s="6" t="s">
        <v>163</v>
      </c>
      <c r="AB26" s="6"/>
      <c r="AC26" s="6"/>
    </row>
    <row r="27" spans="1:29" hidden="1" x14ac:dyDescent="0.2">
      <c r="A27" s="14"/>
      <c r="B27" s="2"/>
      <c r="C27" s="2"/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6" t="s">
        <v>94</v>
      </c>
      <c r="S27" s="6" t="s">
        <v>236</v>
      </c>
      <c r="T27" s="6" t="s">
        <v>106</v>
      </c>
      <c r="U27" s="6"/>
      <c r="V27" s="6"/>
      <c r="W27" s="6"/>
      <c r="X27" s="6" t="s">
        <v>123</v>
      </c>
      <c r="Y27" s="16" t="s">
        <v>197</v>
      </c>
      <c r="Z27" s="6" t="s">
        <v>150</v>
      </c>
      <c r="AA27" s="6" t="s">
        <v>164</v>
      </c>
      <c r="AB27" s="6"/>
      <c r="AC27" s="6"/>
    </row>
    <row r="28" spans="1:29" hidden="1" x14ac:dyDescent="0.2">
      <c r="A28" s="14"/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6" t="s">
        <v>95</v>
      </c>
      <c r="S28" s="6" t="s">
        <v>237</v>
      </c>
      <c r="T28" s="6" t="s">
        <v>107</v>
      </c>
      <c r="U28" s="6"/>
      <c r="V28" s="6"/>
      <c r="W28" s="6"/>
      <c r="X28" s="6" t="s">
        <v>124</v>
      </c>
      <c r="Y28" s="16" t="s">
        <v>137</v>
      </c>
      <c r="Z28" s="6" t="s">
        <v>151</v>
      </c>
      <c r="AA28" s="6" t="s">
        <v>165</v>
      </c>
      <c r="AB28" s="6"/>
      <c r="AC28" s="6"/>
    </row>
    <row r="29" spans="1:29" hidden="1" x14ac:dyDescent="0.2">
      <c r="A29" s="14" t="s">
        <v>3</v>
      </c>
      <c r="B29" s="2"/>
      <c r="C29" s="2" t="s">
        <v>12</v>
      </c>
      <c r="D29" s="2" t="s">
        <v>1145</v>
      </c>
      <c r="E29" s="3" t="s">
        <v>5</v>
      </c>
      <c r="F29" s="3" t="s">
        <v>6</v>
      </c>
      <c r="G29" s="3" t="s">
        <v>7</v>
      </c>
      <c r="H29" s="3" t="s">
        <v>81</v>
      </c>
      <c r="I29" s="3" t="s">
        <v>8</v>
      </c>
      <c r="J29" s="3" t="s">
        <v>9</v>
      </c>
      <c r="K29" s="3" t="s">
        <v>11</v>
      </c>
      <c r="L29" s="3" t="s">
        <v>10</v>
      </c>
      <c r="M29" s="3" t="s">
        <v>0</v>
      </c>
      <c r="N29" s="3" t="s">
        <v>13</v>
      </c>
      <c r="O29" s="3" t="s">
        <v>1</v>
      </c>
      <c r="P29" s="3" t="s">
        <v>14</v>
      </c>
      <c r="Q29" s="5"/>
      <c r="R29" s="56" t="s">
        <v>1122</v>
      </c>
      <c r="S29" s="6" t="s">
        <v>238</v>
      </c>
      <c r="T29" s="6" t="s">
        <v>108</v>
      </c>
      <c r="U29" s="6"/>
      <c r="V29" s="6"/>
      <c r="W29" s="6"/>
      <c r="X29" s="6" t="s">
        <v>1115</v>
      </c>
      <c r="Y29" s="56" t="s">
        <v>1117</v>
      </c>
      <c r="Z29" s="6" t="s">
        <v>1114</v>
      </c>
      <c r="AA29" s="56" t="s">
        <v>1113</v>
      </c>
      <c r="AB29" s="6"/>
      <c r="AC29" s="6"/>
    </row>
    <row r="30" spans="1:29" hidden="1" x14ac:dyDescent="0.2">
      <c r="A30" s="18"/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6" t="s">
        <v>1135</v>
      </c>
      <c r="S30" s="6" t="s">
        <v>239</v>
      </c>
      <c r="T30" s="6" t="s">
        <v>109</v>
      </c>
      <c r="U30" s="6"/>
      <c r="V30" s="6"/>
      <c r="W30" s="6"/>
      <c r="X30" s="6" t="s">
        <v>1141</v>
      </c>
      <c r="Y30" s="6" t="s">
        <v>1142</v>
      </c>
      <c r="Z30" s="6" t="s">
        <v>1144</v>
      </c>
      <c r="AA30" s="6" t="s">
        <v>1143</v>
      </c>
      <c r="AB30" s="6"/>
      <c r="AC30" s="6"/>
    </row>
    <row r="31" spans="1:29" hidden="1" x14ac:dyDescent="0.2">
      <c r="A31" s="8"/>
      <c r="B31" s="2" t="s">
        <v>5</v>
      </c>
      <c r="C31" s="2"/>
      <c r="D31" s="2"/>
      <c r="E31" s="38"/>
      <c r="F31" s="38" t="str" cm="1">
        <f t="array" ref="F31">IF(AND(OR(ISNUMBER(SEARCH({"I'm ";"I am ";"You're ";"You are ";"he's ";"he is ";"she's ";"she is ";"it's ";"it is ";"we're ";"we are ";"they're ";"they are ";"am I ";"are you ";"is he ";"is she ";"is it ";"are we ";"are they ";"not ";"aren't ";"isn't "},A$7))),OR(ISNUMBER(SEARCH({"ing"},A$7)))),"Present Continuous","")</f>
        <v/>
      </c>
      <c r="G31" s="38" t="str" cm="1">
        <f t="array" ref="G31">IF(AND(OR(ISNUMBER(SEARCH({"will ";"I'll ";"You'll ";"he'll ";"she'll ";"it'll ";"we'll ";"They'll ";"will not ";"won't ";"shall "},A$7)))),"Will Future","")</f>
        <v/>
      </c>
      <c r="H31" s="38" t="str" cm="1">
        <f t="array" ref="H31">IF(AND(OR(ISNUMBER(SEARCH({"am ";"are ";"is ";"aren't ";"isn't ";"I'm ";"I am ";"You're ";"You are ";"he's ";"he is ";"she's ";"she is ";"we're ";"we are ";"They're ";"They are "},A$7))),OR(ISNUMBER(SEARCH({"going"},A$7)))),"Going To Future","")</f>
        <v/>
      </c>
      <c r="I31" s="38" t="str" cm="1">
        <f t="array" ref="I31">IF(AND(OR(ISNUMBER(SEARCH({"will ";"I'll ";"You'll ";"he'll ";"she'll ";"we'll ";"They'll ";"don't ";"will not ";"won't "},A$7))),OR(ISNUMBER(SEARCH({"if "},A$7)))),"Conditional 1","")</f>
        <v/>
      </c>
      <c r="J31" s="38" t="str" cm="1">
        <f t="array" ref="J31">IF(AND(OR(ISNUMBER(SEARCH({"would ";"wouldn't";"'d "},A$7))),ISNUMBER(SEARCH({"if "},A$7))),"Conditional 2","")</f>
        <v/>
      </c>
      <c r="K31" s="38"/>
      <c r="L31" s="38" t="str">
        <f>IF(AND(OR(ISNUMBER(SEARCH("weren't ",A7)),(ISNUMBER(SEARCH("was ",A7))),ISNUMBER(SEARCH("were ",A7)),(ISNUMBER(SEARCH("wasn't ",A7)))),(ISNUMBER(SEARCH("ing",A7)))),"Past Continuous","")</f>
        <v/>
      </c>
      <c r="M31" s="38" t="str" cm="1">
        <f t="array" ref="M31">IF(AND(OR(ISNUMBER(SEARCH({"I've ";"have ";"You've ";"has ";"he's ";"she's ";"we've ";"they've ";"haven't ";"hasn't "},A$7))),OR(ISNUMBER(SEARCH({"ed";"done";"had"},A$7)))),"Present Perfect","")</f>
        <v/>
      </c>
      <c r="N31" s="38" t="str" cm="1">
        <f t="array" ref="N31">IF(AND(OR(ISNUMBER(SEARCH({"have ";"haven't ";"hasn't ";"I've ";"You've ";"has ";"he's ";"she's ";"we've ";"they've "},A$7))),ISNUMBER(SEARCH({"ing";"been"},A$7))),"Present Perfect Continuous","")</f>
        <v/>
      </c>
      <c r="O31" s="38" t="str" cm="1">
        <f t="array" ref="O31">IF(AND(OR(ISNUMBER(SEARCH({"had ";"hadn't ";"'d "},A$7))),OR(ISNUMBER(SEARCH({"ed"},A$7)))),"Past Perfect","")</f>
        <v/>
      </c>
      <c r="P31" s="38" t="str" cm="1">
        <f t="array" ref="P31">IF(AND(OR(ISNUMBER(SEARCH({"had ";"hadn't ";"had not ";"'d "},A$7))),ISNUMBER(SEARCH({"ing";"been"},A$7))),"Past Perfect Continuous","")</f>
        <v/>
      </c>
      <c r="Q31" s="1"/>
      <c r="R31" s="6" t="s">
        <v>1133</v>
      </c>
      <c r="S31" s="6" t="s">
        <v>240</v>
      </c>
      <c r="T31" s="6" t="s">
        <v>186</v>
      </c>
      <c r="U31" s="6"/>
      <c r="V31" s="6"/>
      <c r="W31" s="6"/>
      <c r="X31" s="6" t="s">
        <v>1133</v>
      </c>
      <c r="Y31" s="6" t="s">
        <v>1133</v>
      </c>
      <c r="Z31" s="6" t="s">
        <v>1133</v>
      </c>
      <c r="AA31" s="6" t="s">
        <v>1133</v>
      </c>
      <c r="AB31" s="6"/>
      <c r="AC31" s="6"/>
    </row>
    <row r="32" spans="1:29" hidden="1" x14ac:dyDescent="0.2">
      <c r="A32" s="14"/>
      <c r="B32" s="2" t="s">
        <v>6</v>
      </c>
      <c r="C32" s="2"/>
      <c r="D32" s="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6"/>
      <c r="S32" s="6" t="s">
        <v>241</v>
      </c>
      <c r="T32" s="56" t="s">
        <v>1120</v>
      </c>
      <c r="U32" s="6"/>
      <c r="V32" s="6"/>
      <c r="W32" s="6"/>
      <c r="X32" s="6"/>
      <c r="Y32" s="6"/>
      <c r="Z32" s="6"/>
      <c r="AA32" s="6"/>
      <c r="AB32" s="6"/>
      <c r="AC32" s="6"/>
    </row>
    <row r="33" spans="1:29" hidden="1" x14ac:dyDescent="0.2">
      <c r="A33" s="14"/>
      <c r="B33" s="2" t="s">
        <v>7</v>
      </c>
      <c r="C33" s="2"/>
      <c r="D33" s="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6"/>
      <c r="S33" s="6" t="s">
        <v>242</v>
      </c>
      <c r="T33" s="6" t="s">
        <v>1137</v>
      </c>
      <c r="U33" s="6"/>
      <c r="V33" s="6"/>
      <c r="W33" s="6"/>
      <c r="X33" s="6"/>
      <c r="Y33" s="6"/>
      <c r="Z33" s="6"/>
      <c r="AA33" s="6"/>
      <c r="AB33" s="6"/>
      <c r="AC33" s="6"/>
    </row>
    <row r="34" spans="1:29" hidden="1" x14ac:dyDescent="0.2">
      <c r="A34" s="14"/>
      <c r="B34" s="2" t="s">
        <v>81</v>
      </c>
      <c r="C34" s="2"/>
      <c r="D34" s="2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6"/>
      <c r="S34" s="6" t="s">
        <v>243</v>
      </c>
      <c r="T34" s="6" t="s">
        <v>1133</v>
      </c>
      <c r="U34" s="6"/>
      <c r="V34" s="6"/>
      <c r="W34" s="6"/>
      <c r="X34" s="6"/>
      <c r="Y34" s="6"/>
      <c r="Z34" s="6"/>
      <c r="AA34" s="6"/>
      <c r="AB34" s="6"/>
      <c r="AC34" s="6"/>
    </row>
    <row r="35" spans="1:29" hidden="1" x14ac:dyDescent="0.2">
      <c r="A35" s="14"/>
      <c r="B35" s="2" t="s">
        <v>8</v>
      </c>
      <c r="C35" s="2"/>
      <c r="D35" s="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6"/>
      <c r="S35" s="6" t="s">
        <v>244</v>
      </c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spans="1:29" hidden="1" x14ac:dyDescent="0.2">
      <c r="A36" s="14"/>
      <c r="B36" s="2" t="s">
        <v>9</v>
      </c>
      <c r="C36" s="2"/>
      <c r="D36" s="2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6"/>
      <c r="S36" s="6" t="s">
        <v>245</v>
      </c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spans="1:29" hidden="1" x14ac:dyDescent="0.2">
      <c r="A37" s="14"/>
      <c r="B37" s="2" t="s">
        <v>11</v>
      </c>
      <c r="C37" s="2"/>
      <c r="D37" s="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6"/>
      <c r="S37" s="6" t="s">
        <v>185</v>
      </c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spans="1:29" hidden="1" x14ac:dyDescent="0.2">
      <c r="A38" s="14"/>
      <c r="B38" s="2" t="s">
        <v>10</v>
      </c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6"/>
      <c r="S38" s="56" t="s">
        <v>1121</v>
      </c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spans="1:29" hidden="1" x14ac:dyDescent="0.2">
      <c r="A39" s="14"/>
      <c r="B39" s="2" t="s">
        <v>0</v>
      </c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6"/>
      <c r="S39" s="6" t="s">
        <v>1136</v>
      </c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spans="1:29" hidden="1" x14ac:dyDescent="0.2">
      <c r="A40" s="14"/>
      <c r="B40" s="2" t="s">
        <v>13</v>
      </c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6"/>
      <c r="S40" s="6" t="s">
        <v>1133</v>
      </c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idden="1" x14ac:dyDescent="0.2">
      <c r="A41" s="14"/>
      <c r="B41" s="2" t="s">
        <v>1</v>
      </c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spans="1:29" hidden="1" x14ac:dyDescent="0.2">
      <c r="A42" s="14"/>
      <c r="B42" s="2" t="s">
        <v>14</v>
      </c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idden="1" x14ac:dyDescent="0.2">
      <c r="A43" s="14"/>
      <c r="B43" s="2"/>
      <c r="C43" s="2"/>
      <c r="D43" s="2"/>
      <c r="E43" s="6" t="str">
        <f>CONCATENATE(E31,E32,E33,E34,E35,E36,E37,E38,E39,E40,E41,E42)</f>
        <v/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spans="1:29" hidden="1" x14ac:dyDescent="0.2">
      <c r="A44" s="14" t="str">
        <f>CONCATENATE(E31,F31,G31,H31,I31,J31,K31,L31,M31,N31,O31,P31)</f>
        <v/>
      </c>
      <c r="B44" s="39" t="str">
        <f>CONCATENATE(E44,F44,G44,H44,I44,J44,K44,L44,N44,P44)</f>
        <v/>
      </c>
      <c r="C44" s="40"/>
      <c r="D44" s="40"/>
      <c r="E44" s="41"/>
      <c r="F44" s="38" t="str">
        <f>IF(OR(H31="Going to Future",N31="Present Perfect Continuous",P31="Past perfect Continuous"),"",F31)</f>
        <v/>
      </c>
      <c r="G44" s="38" t="str">
        <f>IF(OR(I31="Conditional 1",J31="Conditional 2",L31="Past Continuous",M31="Present Perfect",N31="Present Perfect Continuous",O31="Past Perfect",P31="Past Perfect Continuous",G31=""),"","Will Future")</f>
        <v/>
      </c>
      <c r="H44" s="41" t="str">
        <f t="shared" ref="H44:P44" si="5">H31</f>
        <v/>
      </c>
      <c r="I44" s="41" t="str">
        <f t="shared" si="5"/>
        <v/>
      </c>
      <c r="J44" s="41" t="str">
        <f t="shared" si="5"/>
        <v/>
      </c>
      <c r="K44" s="41"/>
      <c r="L44" s="41" t="str">
        <f t="shared" si="5"/>
        <v/>
      </c>
      <c r="M44" s="41" t="str">
        <f>IF(AND(M31="Present Perfect",N31="Present Perfect Continuous"),"",M31)</f>
        <v/>
      </c>
      <c r="N44" s="41" t="str">
        <f t="shared" si="5"/>
        <v/>
      </c>
      <c r="O44" s="38" t="str">
        <f>IF(AND(O31="Past Perfect",P31="Past Perfect Continuous"),"",O31)</f>
        <v/>
      </c>
      <c r="P44" s="42" t="str">
        <f t="shared" si="5"/>
        <v/>
      </c>
      <c r="Q44" s="5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x14ac:dyDescent="0.2">
      <c r="A45" s="49"/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spans="1:29" x14ac:dyDescent="0.2">
      <c r="A46" s="2"/>
      <c r="B46" s="2"/>
      <c r="C46" s="2"/>
      <c r="D46" s="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">
      <c r="A47" s="65"/>
      <c r="B47" s="2"/>
      <c r="C47" s="2"/>
      <c r="D47" s="2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9"/>
      <c r="O47" s="3"/>
      <c r="P47" s="3"/>
      <c r="Q47" s="5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spans="1:29" x14ac:dyDescent="0.2">
      <c r="A48" s="2"/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x14ac:dyDescent="0.2">
      <c r="A49" s="2"/>
      <c r="B49" s="2"/>
      <c r="C49" s="2"/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spans="1:29" x14ac:dyDescent="0.2">
      <c r="A50" s="2"/>
      <c r="B50" s="2" t="str">
        <f>IF(AND(E50=TRUE,F50=TRUE,G50=TRUE,H50=TRUE,I50=TRUE,J50=TRUE,K50=TRUE,L50=TRUE,M50=TRUE,N50=TRUE,O50=TRUE,P50=TRUE),"Keine Angabe","")</f>
        <v/>
      </c>
      <c r="C50" s="2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x14ac:dyDescent="0.2">
      <c r="A51" s="2"/>
      <c r="B51" s="2"/>
      <c r="C51" s="2"/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</row>
    <row r="52" spans="1:29" x14ac:dyDescent="0.2">
      <c r="A52" s="2"/>
      <c r="B52" s="2"/>
      <c r="C52" s="2"/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</row>
    <row r="53" spans="1:29" x14ac:dyDescent="0.2">
      <c r="A53" s="2"/>
      <c r="B53" s="2"/>
      <c r="C53" s="2"/>
      <c r="D53" s="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</row>
    <row r="54" spans="1:29" x14ac:dyDescent="0.2">
      <c r="A54" s="2"/>
      <c r="B54" s="2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</row>
    <row r="55" spans="1:29" x14ac:dyDescent="0.2">
      <c r="A55" s="2"/>
      <c r="B55" s="2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</row>
    <row r="56" spans="1:29" x14ac:dyDescent="0.2">
      <c r="A56" s="2"/>
      <c r="B56" s="2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</row>
    <row r="57" spans="1:29" x14ac:dyDescent="0.2">
      <c r="A57" s="2"/>
      <c r="B57" s="2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</row>
    <row r="58" spans="1:29" x14ac:dyDescent="0.2">
      <c r="A58" s="2"/>
      <c r="B58" s="2"/>
      <c r="C58" s="2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</row>
    <row r="59" spans="1:29" x14ac:dyDescent="0.2">
      <c r="A59" s="2"/>
      <c r="B59" s="2"/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</row>
    <row r="60" spans="1:29" x14ac:dyDescent="0.2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</row>
    <row r="61" spans="1:29" x14ac:dyDescent="0.2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</row>
    <row r="62" spans="1:29" x14ac:dyDescent="0.2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</row>
    <row r="63" spans="1:29" x14ac:dyDescent="0.2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</row>
    <row r="64" spans="1:29" x14ac:dyDescent="0.2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spans="1:29" x14ac:dyDescent="0.2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</row>
    <row r="66" spans="1:29" x14ac:dyDescent="0.2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</row>
    <row r="67" spans="1:29" x14ac:dyDescent="0.2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</row>
    <row r="68" spans="1:29" x14ac:dyDescent="0.2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</row>
    <row r="69" spans="1:29" x14ac:dyDescent="0.2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</row>
    <row r="70" spans="1:29" x14ac:dyDescent="0.2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</row>
    <row r="71" spans="1:29" x14ac:dyDescent="0.2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</row>
    <row r="72" spans="1:29" x14ac:dyDescent="0.2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</row>
    <row r="73" spans="1:29" x14ac:dyDescent="0.2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29" x14ac:dyDescent="0.2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</row>
    <row r="75" spans="1:29" x14ac:dyDescent="0.2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</row>
    <row r="76" spans="1:29" x14ac:dyDescent="0.2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</row>
    <row r="77" spans="1:29" x14ac:dyDescent="0.2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spans="1:29" x14ac:dyDescent="0.2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</row>
    <row r="79" spans="1:29" x14ac:dyDescent="0.2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</row>
    <row r="80" spans="1:29" x14ac:dyDescent="0.2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spans="1:29" x14ac:dyDescent="0.2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spans="1:29" x14ac:dyDescent="0.2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spans="1:29" x14ac:dyDescent="0.2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</sheetData>
  <sheetProtection algorithmName="SHA-512" hashValue="gVqmIkZc2bbcH83AN1kddBGesiQxbnF1Eep/Ea3F9BZAxcRPLVds9QctYCwVRMxXGgDRsirfvRMEHBR1RaDD5g==" saltValue="gQYP+Y7skhUDvxERpbPTrA==" spinCount="100000" sheet="1" objects="1" scenarios="1"/>
  <mergeCells count="1">
    <mergeCell ref="A7:A8"/>
  </mergeCells>
  <conditionalFormatting sqref="A14 A12">
    <cfRule type="expression" dxfId="15" priority="1">
      <formula>$A$14="Past Continuous"</formula>
    </cfRule>
    <cfRule type="expression" dxfId="14" priority="2">
      <formula>$A$14="Past Perfect"</formula>
    </cfRule>
    <cfRule type="expression" dxfId="13" priority="3">
      <formula>$A$14="Present Continuous"</formula>
    </cfRule>
    <cfRule type="expression" dxfId="12" priority="4">
      <formula>$A$14="Will Future"</formula>
    </cfRule>
    <cfRule type="expression" dxfId="11" priority="5">
      <formula>$A$14="Going to Future"</formula>
    </cfRule>
    <cfRule type="expression" dxfId="10" priority="6">
      <formula>$A$14="Conditional 1"</formula>
    </cfRule>
    <cfRule type="expression" dxfId="9" priority="7">
      <formula>$A$14="Conditional 2"</formula>
    </cfRule>
    <cfRule type="expression" dxfId="8" priority="9">
      <formula>$A$14="Past Perfect Continuous"</formula>
    </cfRule>
    <cfRule type="expression" dxfId="7" priority="11">
      <formula>$A$14="Present Perfect"</formula>
    </cfRule>
    <cfRule type="expression" dxfId="6" priority="12">
      <formula>$A$14="present Perfect Continuous"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autoFill="0" autoPict="0" macro="[0]!PresentContinuous">
                <anchor moveWithCells="1">
                  <from>
                    <xdr:col>0</xdr:col>
                    <xdr:colOff>847725</xdr:colOff>
                    <xdr:row>23</xdr:row>
                    <xdr:rowOff>76200</xdr:rowOff>
                  </from>
                  <to>
                    <xdr:col>0</xdr:col>
                    <xdr:colOff>1924050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autoFill="0" autoPict="0" macro="[0]!WillFuture">
                <anchor moveWithCells="1">
                  <from>
                    <xdr:col>0</xdr:col>
                    <xdr:colOff>1952625</xdr:colOff>
                    <xdr:row>23</xdr:row>
                    <xdr:rowOff>76200</xdr:rowOff>
                  </from>
                  <to>
                    <xdr:col>0</xdr:col>
                    <xdr:colOff>3028950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autoFill="0" autoPict="0" macro="[0]!GoingToFuture">
                <anchor moveWithCells="1">
                  <from>
                    <xdr:col>0</xdr:col>
                    <xdr:colOff>3057525</xdr:colOff>
                    <xdr:row>23</xdr:row>
                    <xdr:rowOff>76200</xdr:rowOff>
                  </from>
                  <to>
                    <xdr:col>0</xdr:col>
                    <xdr:colOff>4133850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autoFill="0" autoPict="0" macro="[0]!Conditional1">
                <anchor moveWithCells="1">
                  <from>
                    <xdr:col>0</xdr:col>
                    <xdr:colOff>4162425</xdr:colOff>
                    <xdr:row>23</xdr:row>
                    <xdr:rowOff>76200</xdr:rowOff>
                  </from>
                  <to>
                    <xdr:col>0</xdr:col>
                    <xdr:colOff>5238750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locked="0" defaultSize="0" autoFill="0" autoPict="0" macro="[0]!Conditional2">
                <anchor moveWithCells="1">
                  <from>
                    <xdr:col>0</xdr:col>
                    <xdr:colOff>5267325</xdr:colOff>
                    <xdr:row>23</xdr:row>
                    <xdr:rowOff>76200</xdr:rowOff>
                  </from>
                  <to>
                    <xdr:col>0</xdr:col>
                    <xdr:colOff>6343650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locked="0" defaultSize="0" autoFill="0" autoPict="0" macro="[0]!PastContinuous">
                <anchor moveWithCells="1">
                  <from>
                    <xdr:col>0</xdr:col>
                    <xdr:colOff>6372225</xdr:colOff>
                    <xdr:row>23</xdr:row>
                    <xdr:rowOff>76200</xdr:rowOff>
                  </from>
                  <to>
                    <xdr:col>0</xdr:col>
                    <xdr:colOff>7448550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locked="0" defaultSize="0" autoFill="0" autoPict="0" macro="[0]!PresentPerfectContinuous">
                <anchor moveWithCells="1">
                  <from>
                    <xdr:col>0</xdr:col>
                    <xdr:colOff>7477125</xdr:colOff>
                    <xdr:row>23</xdr:row>
                    <xdr:rowOff>76200</xdr:rowOff>
                  </from>
                  <to>
                    <xdr:col>0</xdr:col>
                    <xdr:colOff>8553450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locked="0" defaultSize="0" autoFill="0" autoPict="0" macro="[0]!PastPerfectContinuous">
                <anchor moveWithCells="1">
                  <from>
                    <xdr:col>0</xdr:col>
                    <xdr:colOff>8582025</xdr:colOff>
                    <xdr:row>23</xdr:row>
                    <xdr:rowOff>76200</xdr:rowOff>
                  </from>
                  <to>
                    <xdr:col>0</xdr:col>
                    <xdr:colOff>9658350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locked="0" defaultSize="0" autoFill="0" autoPict="0" macro="[0]!Alle">
                <anchor moveWithCells="1">
                  <from>
                    <xdr:col>0</xdr:col>
                    <xdr:colOff>9896475</xdr:colOff>
                    <xdr:row>23</xdr:row>
                    <xdr:rowOff>76200</xdr:rowOff>
                  </from>
                  <to>
                    <xdr:col>0</xdr:col>
                    <xdr:colOff>10972800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3" name="Button 21">
              <controlPr locked="0" defaultSize="0" autoFill="0" autoPict="0" macro="[0]!Verweis1">
                <anchor moveWithCells="1">
                  <from>
                    <xdr:col>0</xdr:col>
                    <xdr:colOff>4171950</xdr:colOff>
                    <xdr:row>21</xdr:row>
                    <xdr:rowOff>76200</xdr:rowOff>
                  </from>
                  <to>
                    <xdr:col>0</xdr:col>
                    <xdr:colOff>5248275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4" name="Button 22">
              <controlPr locked="0" defaultSize="0" autoFill="0" autoPict="0" macro="[0]!Verweis2">
                <anchor moveWithCells="1">
                  <from>
                    <xdr:col>0</xdr:col>
                    <xdr:colOff>5276850</xdr:colOff>
                    <xdr:row>21</xdr:row>
                    <xdr:rowOff>76200</xdr:rowOff>
                  </from>
                  <to>
                    <xdr:col>0</xdr:col>
                    <xdr:colOff>6353175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5" name="Button 23">
              <controlPr locked="0" defaultSize="0" autoFill="0" autoPict="0" macro="[0]!Verweis3">
                <anchor moveWithCells="1">
                  <from>
                    <xdr:col>0</xdr:col>
                    <xdr:colOff>6381750</xdr:colOff>
                    <xdr:row>21</xdr:row>
                    <xdr:rowOff>76200</xdr:rowOff>
                  </from>
                  <to>
                    <xdr:col>0</xdr:col>
                    <xdr:colOff>7458075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6" name="Button 24">
              <controlPr locked="0" defaultSize="0" autoFill="0" autoPict="0" macro="[0]!Wechselnd">
                <anchor moveWithCells="1">
                  <from>
                    <xdr:col>0</xdr:col>
                    <xdr:colOff>11010900</xdr:colOff>
                    <xdr:row>23</xdr:row>
                    <xdr:rowOff>76200</xdr:rowOff>
                  </from>
                  <to>
                    <xdr:col>0</xdr:col>
                    <xdr:colOff>12087225</xdr:colOff>
                    <xdr:row>23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69CB-8D51-4229-BB06-34447A48F77D}">
  <sheetPr codeName="Tabelle13"/>
  <dimension ref="A1"/>
  <sheetViews>
    <sheetView workbookViewId="0"/>
  </sheetViews>
  <sheetFormatPr baseColWidth="10" defaultRowHeight="11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D4F1-85BA-4ECE-8ACC-E7D404612435}">
  <sheetPr codeName="Tabelle9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57" t="s">
        <v>1125</v>
      </c>
      <c r="C1" s="58" t="s">
        <v>1126</v>
      </c>
    </row>
    <row r="2" spans="2:4" ht="15" x14ac:dyDescent="0.25">
      <c r="B2" s="59"/>
      <c r="C2" s="60" t="s">
        <v>1112</v>
      </c>
    </row>
    <row r="3" spans="2:4" ht="15" x14ac:dyDescent="0.25">
      <c r="B3" s="61" t="s">
        <v>258</v>
      </c>
      <c r="C3" s="60" t="s">
        <v>499</v>
      </c>
    </row>
    <row r="5" spans="2:4" ht="15" x14ac:dyDescent="0.25">
      <c r="B5" s="62">
        <f>Tenses!A7</f>
        <v>0</v>
      </c>
      <c r="C5" s="63" t="str">
        <f ca="1">WortFinden($B5, C$2, C$3)</f>
        <v/>
      </c>
    </row>
    <row r="8" spans="2:4" x14ac:dyDescent="0.2">
      <c r="B8" t="s">
        <v>1127</v>
      </c>
      <c r="C8" t="str">
        <f ca="1">C5</f>
        <v/>
      </c>
      <c r="D8" t="s">
        <v>1128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701A-E565-40AF-ABE0-1C1A4971CD96}">
  <sheetPr codeName="Tabelle2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0" hidden="1" customWidth="1"/>
    <col min="17" max="17" width="17.1640625" style="21" hidden="1" customWidth="1"/>
    <col min="18" max="18" width="53.6640625" style="22" hidden="1" customWidth="1"/>
    <col min="19" max="20" width="53.6640625" style="7" hidden="1" customWidth="1"/>
    <col min="21" max="27" width="53.6640625" style="7" customWidth="1"/>
    <col min="28" max="30" width="12" style="7"/>
  </cols>
  <sheetData>
    <row r="1" spans="1:27" ht="23.25" customHeight="1" x14ac:dyDescent="0.2">
      <c r="A1" s="72"/>
      <c r="B1" s="1"/>
      <c r="C1" s="2"/>
      <c r="D1" s="1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5" t="s">
        <v>246</v>
      </c>
      <c r="S1" s="43"/>
      <c r="T1" s="6"/>
      <c r="U1" s="6"/>
      <c r="V1" s="6"/>
      <c r="W1" s="6"/>
      <c r="X1" s="6"/>
      <c r="Y1" s="6"/>
      <c r="Z1" s="6"/>
      <c r="AA1" s="6"/>
    </row>
    <row r="2" spans="1:27" ht="21" customHeight="1" x14ac:dyDescent="0.2">
      <c r="A2" s="73"/>
      <c r="B2" s="1"/>
      <c r="C2" s="2"/>
      <c r="D2" s="1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5" t="s">
        <v>1102</v>
      </c>
      <c r="S2" s="6"/>
      <c r="T2" s="6"/>
      <c r="U2" s="6"/>
      <c r="V2" s="6"/>
      <c r="W2" s="6"/>
      <c r="X2" s="6"/>
      <c r="Y2" s="6"/>
      <c r="Z2" s="6"/>
      <c r="AA2" s="6"/>
    </row>
    <row r="3" spans="1:27" ht="21" customHeight="1" x14ac:dyDescent="0.2">
      <c r="A3" s="9" t="s">
        <v>166</v>
      </c>
      <c r="B3" s="1"/>
      <c r="C3" s="2"/>
      <c r="D3" s="1"/>
      <c r="E3" s="3"/>
      <c r="F3" s="10"/>
      <c r="G3" s="11"/>
      <c r="H3" s="11"/>
      <c r="I3" s="11"/>
      <c r="J3" s="11"/>
      <c r="K3" s="6"/>
      <c r="L3" s="11"/>
      <c r="M3" s="11"/>
      <c r="N3" s="11"/>
      <c r="O3" s="11"/>
      <c r="P3" s="11"/>
      <c r="Q3" s="5"/>
      <c r="R3" s="44" t="s">
        <v>1130</v>
      </c>
      <c r="S3" s="6"/>
      <c r="T3" s="6"/>
      <c r="U3" s="6"/>
      <c r="V3" s="6"/>
      <c r="W3" s="6"/>
      <c r="X3" s="6"/>
      <c r="Y3" s="6"/>
      <c r="Z3" s="6"/>
      <c r="AA3" s="6"/>
    </row>
    <row r="4" spans="1:27" ht="21" customHeight="1" x14ac:dyDescent="0.2">
      <c r="A4" s="12" t="s">
        <v>1067</v>
      </c>
      <c r="B4" s="5"/>
      <c r="C4" s="13"/>
      <c r="D4" s="5"/>
      <c r="E4" s="13"/>
      <c r="F4" s="4"/>
      <c r="G4" s="11"/>
      <c r="H4" s="11"/>
      <c r="I4" s="11"/>
      <c r="J4" s="11"/>
      <c r="K4" s="6"/>
      <c r="L4" s="11"/>
      <c r="M4" s="11"/>
      <c r="N4" s="11"/>
      <c r="O4" s="11"/>
      <c r="P4" s="11"/>
      <c r="Q4" s="5"/>
      <c r="R4" s="44" t="s">
        <v>1131</v>
      </c>
      <c r="S4" s="6"/>
      <c r="T4" s="6"/>
      <c r="U4" s="6"/>
      <c r="V4" s="6"/>
      <c r="W4" s="6"/>
      <c r="X4" s="6"/>
      <c r="Y4" s="6"/>
      <c r="Z4" s="6"/>
      <c r="AA4" s="6"/>
    </row>
    <row r="5" spans="1:27" ht="21" customHeight="1" x14ac:dyDescent="0.2">
      <c r="A5" s="74"/>
      <c r="B5" s="5"/>
      <c r="C5" s="13"/>
      <c r="D5" s="5"/>
      <c r="E5" s="13"/>
      <c r="F5" s="4"/>
      <c r="G5" s="11"/>
      <c r="H5" s="11"/>
      <c r="I5" s="11"/>
      <c r="J5" s="11"/>
      <c r="K5" s="6"/>
      <c r="L5" s="11"/>
      <c r="M5" s="11"/>
      <c r="N5" s="11"/>
      <c r="O5" s="11"/>
      <c r="P5" s="11"/>
      <c r="Q5" s="5"/>
      <c r="R5" s="44" t="s">
        <v>1091</v>
      </c>
      <c r="S5" s="6"/>
      <c r="T5" s="6"/>
      <c r="U5" s="6"/>
      <c r="V5" s="6"/>
      <c r="W5" s="6"/>
      <c r="X5" s="6"/>
      <c r="Y5" s="6"/>
      <c r="Z5" s="6"/>
      <c r="AA5" s="6"/>
    </row>
    <row r="6" spans="1:27" ht="23.25" customHeight="1" x14ac:dyDescent="0.2">
      <c r="A6" s="45" t="s">
        <v>1069</v>
      </c>
      <c r="B6" s="5"/>
      <c r="C6" s="13"/>
      <c r="D6" s="5"/>
      <c r="E6" s="13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44" t="s">
        <v>256</v>
      </c>
      <c r="S6" s="6"/>
      <c r="T6" s="6"/>
      <c r="U6" s="6"/>
      <c r="V6" s="6"/>
      <c r="W6" s="6"/>
      <c r="X6" s="6"/>
      <c r="Y6" s="6"/>
      <c r="Z6" s="6"/>
      <c r="AA6" s="6"/>
    </row>
    <row r="7" spans="1:27" ht="23.25" customHeight="1" x14ac:dyDescent="0.2">
      <c r="A7" s="83"/>
      <c r="B7" s="5"/>
      <c r="C7" s="13"/>
      <c r="D7" s="5"/>
      <c r="E7" s="13"/>
      <c r="F7" s="4"/>
      <c r="G7" s="13"/>
      <c r="H7" s="13"/>
      <c r="I7" s="13"/>
      <c r="J7" s="13"/>
      <c r="K7" s="13"/>
      <c r="L7" s="13"/>
      <c r="M7" s="13"/>
      <c r="N7" s="13"/>
      <c r="O7" s="13"/>
      <c r="P7" s="13"/>
      <c r="Q7" s="1"/>
      <c r="R7" s="44" t="s">
        <v>257</v>
      </c>
      <c r="S7" s="6"/>
      <c r="T7" s="6"/>
      <c r="U7" s="6"/>
      <c r="V7" s="6"/>
      <c r="W7" s="6"/>
      <c r="X7" s="6"/>
      <c r="Y7" s="6"/>
      <c r="Z7" s="6"/>
      <c r="AA7" s="6"/>
    </row>
    <row r="8" spans="1:27" ht="23.25" customHeight="1" x14ac:dyDescent="0.2">
      <c r="A8" s="85"/>
      <c r="B8" s="5"/>
      <c r="C8" s="13"/>
      <c r="D8" s="5"/>
      <c r="E8" s="13"/>
      <c r="F8" s="4"/>
      <c r="G8" s="13"/>
      <c r="H8" s="13"/>
      <c r="I8" s="13"/>
      <c r="J8" s="13"/>
      <c r="K8" s="13"/>
      <c r="L8" s="13"/>
      <c r="M8" s="13"/>
      <c r="N8" s="13"/>
      <c r="O8" s="13"/>
      <c r="P8" s="13"/>
      <c r="Q8" s="1"/>
      <c r="R8" s="44" t="s">
        <v>247</v>
      </c>
      <c r="S8" s="6"/>
      <c r="T8" s="6"/>
      <c r="U8" s="6"/>
      <c r="V8" s="6"/>
      <c r="W8" s="6"/>
      <c r="X8" s="6"/>
      <c r="Y8" s="6"/>
      <c r="Z8" s="6"/>
      <c r="AA8" s="6"/>
    </row>
    <row r="9" spans="1:27" ht="21" customHeight="1" x14ac:dyDescent="0.2">
      <c r="A9" s="75"/>
      <c r="B9" s="5"/>
      <c r="C9" s="13"/>
      <c r="D9" s="5"/>
      <c r="E9" s="13"/>
      <c r="F9" s="4"/>
      <c r="G9" s="13"/>
      <c r="H9" s="13"/>
      <c r="I9" s="13"/>
      <c r="J9" s="13"/>
      <c r="K9" s="13"/>
      <c r="L9" s="13"/>
      <c r="M9" s="13"/>
      <c r="N9" s="13"/>
      <c r="O9" s="13"/>
      <c r="P9" s="13"/>
      <c r="Q9" s="1"/>
      <c r="R9" s="44" t="s">
        <v>248</v>
      </c>
      <c r="S9" s="6"/>
      <c r="T9" s="6"/>
      <c r="U9" s="6"/>
      <c r="V9" s="6"/>
      <c r="W9" s="6"/>
      <c r="X9" s="6"/>
      <c r="Y9" s="6"/>
      <c r="Z9" s="6"/>
      <c r="AA9" s="6"/>
    </row>
    <row r="10" spans="1:27" ht="21" customHeight="1" x14ac:dyDescent="0.2">
      <c r="A10" s="12" t="str">
        <f>IF(' sipa ed ing'!B5&gt;0,CONCATENATE(' sipa ed ing'!B8,' sipa ed ing'!D8,' sipa ed ing'!C8),"")</f>
        <v/>
      </c>
      <c r="B10" s="5"/>
      <c r="C10" s="13"/>
      <c r="D10" s="5"/>
      <c r="E10" s="13"/>
      <c r="F10" s="4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"/>
      <c r="R10" s="44" t="s">
        <v>249</v>
      </c>
      <c r="S10" s="6"/>
      <c r="T10" s="6"/>
      <c r="U10" s="6"/>
      <c r="V10" s="6"/>
      <c r="W10" s="6"/>
      <c r="X10" s="6"/>
      <c r="Y10" s="6"/>
      <c r="Z10" s="6"/>
      <c r="AA10" s="6"/>
    </row>
    <row r="11" spans="1:27" ht="21" customHeight="1" x14ac:dyDescent="0.2">
      <c r="A11" s="74"/>
      <c r="B11" s="5"/>
      <c r="C11" s="13"/>
      <c r="D11" s="5"/>
      <c r="E11" s="13"/>
      <c r="F11" s="4"/>
      <c r="G11" s="13"/>
      <c r="H11" s="23"/>
      <c r="I11" s="13"/>
      <c r="J11" s="13"/>
      <c r="K11" s="13"/>
      <c r="L11" s="13"/>
      <c r="M11" s="13"/>
      <c r="N11" s="13"/>
      <c r="O11" s="13"/>
      <c r="P11" s="13"/>
      <c r="Q11" s="1"/>
      <c r="R11" s="44" t="s">
        <v>1072</v>
      </c>
      <c r="S11" s="6"/>
      <c r="T11" s="6"/>
      <c r="U11" s="6"/>
      <c r="V11" s="6"/>
      <c r="W11" s="6"/>
      <c r="X11" s="6"/>
      <c r="Y11" s="6"/>
      <c r="Z11" s="6"/>
      <c r="AA11" s="6"/>
    </row>
    <row r="12" spans="1:27" ht="15.75" customHeight="1" x14ac:dyDescent="0.2">
      <c r="A12" s="46" t="s">
        <v>15</v>
      </c>
      <c r="B12" s="5"/>
      <c r="C12" s="13"/>
      <c r="D12" s="5"/>
      <c r="E12" s="13"/>
      <c r="F12" s="4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"/>
      <c r="R12" s="44" t="s">
        <v>1073</v>
      </c>
      <c r="S12" s="6"/>
      <c r="T12" s="6"/>
      <c r="U12" s="6"/>
      <c r="V12" s="6"/>
      <c r="W12" s="6"/>
      <c r="X12" s="6"/>
      <c r="Y12" s="6"/>
      <c r="Z12" s="6"/>
      <c r="AA12" s="6"/>
    </row>
    <row r="13" spans="1:27" ht="15.75" customHeight="1" x14ac:dyDescent="0.2">
      <c r="A13" s="74"/>
      <c r="B13" s="2"/>
      <c r="C13" s="2"/>
      <c r="D13" s="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" t="str">
        <f t="shared" ref="Q13:Q14" si="0">CONCATENATE(E13,F13,G13,H13,I13,J13,K13,L13,M13,N13,O13,P13)</f>
        <v/>
      </c>
      <c r="R13" s="44" t="s">
        <v>250</v>
      </c>
      <c r="S13" s="6"/>
      <c r="T13" s="6"/>
      <c r="U13" s="6"/>
      <c r="V13" s="6"/>
      <c r="W13" s="6"/>
      <c r="X13" s="6"/>
      <c r="Y13" s="6"/>
      <c r="Z13" s="6"/>
      <c r="AA13" s="6"/>
    </row>
    <row r="14" spans="1:27" ht="23.25" customHeight="1" x14ac:dyDescent="0.2">
      <c r="A14" s="47" t="str">
        <f>'Simple Past Verben'!B10</f>
        <v>Eingabe?</v>
      </c>
      <c r="B14" s="2"/>
      <c r="C14" s="2"/>
      <c r="D14" s="2"/>
      <c r="E14" s="13"/>
      <c r="F14" s="13"/>
      <c r="G14" s="13"/>
      <c r="H14" s="13"/>
      <c r="I14" s="23"/>
      <c r="J14" s="13"/>
      <c r="K14" s="23"/>
      <c r="L14" s="13"/>
      <c r="M14" s="13"/>
      <c r="N14" s="13"/>
      <c r="O14" s="13"/>
      <c r="P14" s="13"/>
      <c r="Q14" s="1" t="str">
        <f t="shared" si="0"/>
        <v/>
      </c>
      <c r="R14" s="44" t="s">
        <v>1181</v>
      </c>
      <c r="S14" s="6"/>
      <c r="T14" s="6"/>
      <c r="U14" s="6"/>
      <c r="V14" s="6"/>
      <c r="W14" s="6"/>
      <c r="X14" s="6"/>
      <c r="Y14" s="6"/>
      <c r="Z14" s="6"/>
      <c r="AA14" s="6"/>
    </row>
    <row r="15" spans="1:27" ht="21" customHeight="1" x14ac:dyDescent="0.2">
      <c r="A15" s="12"/>
      <c r="B15" s="1"/>
      <c r="C15" s="2"/>
      <c r="D15" s="1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"/>
      <c r="R15" s="44" t="s">
        <v>1074</v>
      </c>
      <c r="S15" s="6"/>
      <c r="T15" s="6"/>
      <c r="U15" s="6"/>
      <c r="V15" s="6"/>
      <c r="W15" s="6"/>
      <c r="X15" s="6"/>
      <c r="Y15" s="6"/>
      <c r="Z15" s="6"/>
      <c r="AA15" s="6"/>
    </row>
    <row r="16" spans="1:27" ht="21" customHeight="1" x14ac:dyDescent="0.2">
      <c r="A16" s="12" t="s">
        <v>1102</v>
      </c>
      <c r="B16" s="1"/>
      <c r="C16" s="2"/>
      <c r="D16" s="1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"/>
      <c r="R16" s="44" t="s">
        <v>1075</v>
      </c>
      <c r="S16" s="6"/>
      <c r="T16" s="6"/>
      <c r="U16" s="6"/>
      <c r="V16" s="6"/>
      <c r="W16" s="6"/>
      <c r="X16" s="6"/>
      <c r="Y16" s="6"/>
      <c r="Z16" s="6"/>
      <c r="AA16" s="6"/>
    </row>
    <row r="17" spans="1:27" ht="21" customHeight="1" x14ac:dyDescent="0.2">
      <c r="A17" s="68"/>
      <c r="B17" s="1"/>
      <c r="C17" s="2"/>
      <c r="D17" s="1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"/>
      <c r="R17" s="44" t="s">
        <v>1076</v>
      </c>
      <c r="S17" s="6"/>
      <c r="T17" s="6"/>
      <c r="U17" s="6"/>
      <c r="V17" s="6"/>
      <c r="W17" s="6"/>
      <c r="X17" s="6"/>
      <c r="Y17" s="6"/>
      <c r="Z17" s="6"/>
      <c r="AA17" s="6"/>
    </row>
    <row r="18" spans="1:27" ht="12" customHeight="1" x14ac:dyDescent="0.2">
      <c r="A18" s="78"/>
      <c r="B18" s="1"/>
      <c r="C18" s="2"/>
      <c r="D18" s="1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"/>
      <c r="R18" s="44" t="s">
        <v>1077</v>
      </c>
      <c r="S18" s="6"/>
      <c r="T18" s="6"/>
      <c r="U18" s="6"/>
      <c r="V18" s="6"/>
      <c r="W18" s="6"/>
      <c r="X18" s="6"/>
      <c r="Y18" s="6"/>
      <c r="Z18" s="6"/>
      <c r="AA18" s="6"/>
    </row>
    <row r="19" spans="1:27" ht="13.5" customHeight="1" x14ac:dyDescent="0.2">
      <c r="A19" s="68"/>
      <c r="B19" s="1"/>
      <c r="C19" s="2"/>
      <c r="D19" s="1"/>
      <c r="E19" s="13"/>
      <c r="F19" s="13"/>
      <c r="G19" s="13"/>
      <c r="H19" s="13" t="str">
        <f t="shared" ref="H19" si="1">IF(AND(ISNUMBER(SEARCH("I'm ",A19)),ISNUMBER(SEARCH("going ",A19))),"Present continuous"," ")</f>
        <v xml:space="preserve"> </v>
      </c>
      <c r="I19" s="13"/>
      <c r="J19" s="13" t="str">
        <f t="shared" ref="J19" si="2">IF(AND(ISNUMBER(SEARCH("if",A19)),ISNUMBER(SEARCH("would",A19))),"Present Continuous"," ")</f>
        <v xml:space="preserve"> </v>
      </c>
      <c r="K19" s="13"/>
      <c r="L19" s="13"/>
      <c r="M19" s="13" t="str">
        <f t="shared" ref="M19" si="3">IF(AND(ISNUMBER(SEARCH("have",A19)),ISNUMBER(SEARCH("ed",A19))),"Present perfect"," ")</f>
        <v xml:space="preserve"> </v>
      </c>
      <c r="N19" s="13" t="str">
        <f t="shared" ref="N19" si="4">IF(AND(ISNUMBER(SEARCH("have",A19)),ISNUMBER(SEARCH("been",A19))),"Past Continuous 2"," ")</f>
        <v xml:space="preserve"> </v>
      </c>
      <c r="O19" s="13"/>
      <c r="P19" s="13"/>
      <c r="Q19" s="1"/>
      <c r="R19" s="44" t="s">
        <v>1078</v>
      </c>
      <c r="S19" s="6"/>
      <c r="T19" s="6"/>
      <c r="U19" s="6"/>
      <c r="V19" s="6"/>
      <c r="W19" s="6"/>
      <c r="X19" s="6"/>
      <c r="Y19" s="6"/>
      <c r="Z19" s="6"/>
      <c r="AA19" s="6"/>
    </row>
    <row r="20" spans="1:27" ht="13.5" customHeight="1" x14ac:dyDescent="0.2">
      <c r="A20" s="68"/>
      <c r="B20" s="1"/>
      <c r="C20" s="2"/>
      <c r="D20" s="1"/>
      <c r="E20" s="1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44" t="s">
        <v>1079</v>
      </c>
      <c r="S20" s="6"/>
      <c r="T20" s="6"/>
      <c r="U20" s="6"/>
      <c r="V20" s="6"/>
      <c r="W20" s="6"/>
      <c r="X20" s="6"/>
      <c r="Y20" s="6"/>
      <c r="Z20" s="6"/>
      <c r="AA20" s="6"/>
    </row>
    <row r="21" spans="1:27" ht="13.5" customHeight="1" x14ac:dyDescent="0.2">
      <c r="A21" s="68"/>
      <c r="B21" s="1"/>
      <c r="C21" s="2"/>
      <c r="D21" s="1"/>
      <c r="E21" s="1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44" t="s">
        <v>1080</v>
      </c>
      <c r="S21" s="6"/>
      <c r="T21" s="6"/>
      <c r="U21" s="6"/>
      <c r="V21" s="6"/>
      <c r="W21" s="6"/>
      <c r="X21" s="6"/>
      <c r="Y21" s="6"/>
      <c r="Z21" s="6"/>
      <c r="AA21" s="6"/>
    </row>
    <row r="22" spans="1:27" s="17" customFormat="1" ht="23.25" customHeight="1" x14ac:dyDescent="0.2">
      <c r="A22" s="67" t="s">
        <v>251</v>
      </c>
      <c r="B22" s="16"/>
      <c r="C22" s="2"/>
      <c r="D22" s="1"/>
      <c r="E22" s="13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44" t="s">
        <v>1081</v>
      </c>
      <c r="S22" s="6"/>
      <c r="T22" s="6"/>
      <c r="U22" s="16"/>
      <c r="V22" s="16"/>
      <c r="W22" s="6"/>
      <c r="X22" s="6"/>
      <c r="Y22" s="16"/>
      <c r="Z22" s="6"/>
      <c r="AA22" s="6"/>
    </row>
    <row r="23" spans="1:27" s="17" customFormat="1" ht="13.5" customHeight="1" x14ac:dyDescent="0.2">
      <c r="A23" s="76"/>
      <c r="B23" s="1"/>
      <c r="C23" s="2"/>
      <c r="D23" s="1"/>
      <c r="E23" s="13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44" t="s">
        <v>1082</v>
      </c>
      <c r="S23" s="6"/>
      <c r="T23" s="6"/>
      <c r="U23" s="16"/>
      <c r="V23" s="16"/>
      <c r="W23" s="6"/>
      <c r="X23" s="6"/>
      <c r="Y23" s="16"/>
      <c r="Z23" s="6"/>
      <c r="AA23" s="6"/>
    </row>
    <row r="24" spans="1:27" ht="23.25" customHeight="1" x14ac:dyDescent="0.2">
      <c r="A24" s="77" t="s">
        <v>167</v>
      </c>
      <c r="B24" s="1"/>
      <c r="C24" s="2"/>
      <c r="D24" s="1"/>
      <c r="E24" s="13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44" t="s">
        <v>1083</v>
      </c>
      <c r="S24" s="6"/>
      <c r="T24" s="6"/>
      <c r="U24" s="6"/>
      <c r="V24" s="6"/>
      <c r="W24" s="6"/>
      <c r="X24" s="6"/>
      <c r="Y24" s="16"/>
      <c r="Z24" s="6"/>
      <c r="AA24" s="6"/>
    </row>
    <row r="25" spans="1:27" x14ac:dyDescent="0.2">
      <c r="A25" s="49"/>
      <c r="B25" s="1"/>
      <c r="C25" s="2"/>
      <c r="D25" s="1"/>
      <c r="E25" s="1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44" t="s">
        <v>1084</v>
      </c>
      <c r="S25" s="6"/>
      <c r="T25" s="6"/>
      <c r="U25" s="6"/>
      <c r="V25" s="6"/>
      <c r="W25" s="6"/>
      <c r="X25" s="6"/>
      <c r="Y25" s="16"/>
      <c r="Z25" s="6"/>
      <c r="AA25" s="6"/>
    </row>
    <row r="26" spans="1:27" x14ac:dyDescent="0.2">
      <c r="A26" s="2"/>
      <c r="B26" s="1"/>
      <c r="C26" s="2"/>
      <c r="D26" s="1"/>
      <c r="E26" s="1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44" t="s">
        <v>1085</v>
      </c>
      <c r="S26" s="6"/>
      <c r="T26" s="6"/>
      <c r="U26" s="6"/>
      <c r="V26" s="6"/>
      <c r="W26" s="6"/>
      <c r="X26" s="6"/>
      <c r="Y26" s="16"/>
      <c r="Z26" s="6"/>
      <c r="AA26" s="6"/>
    </row>
    <row r="27" spans="1:27" x14ac:dyDescent="0.2">
      <c r="A27" s="2"/>
      <c r="B27" s="2"/>
      <c r="C27" s="2"/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44" t="s">
        <v>1086</v>
      </c>
      <c r="S27" s="6"/>
      <c r="T27" s="6"/>
      <c r="U27" s="6"/>
      <c r="V27" s="6"/>
      <c r="W27" s="6"/>
      <c r="X27" s="6"/>
      <c r="Y27" s="16"/>
      <c r="Z27" s="6"/>
      <c r="AA27" s="6"/>
    </row>
    <row r="28" spans="1:27" x14ac:dyDescent="0.2">
      <c r="A28" s="2"/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44" t="s">
        <v>1087</v>
      </c>
      <c r="S28" s="6"/>
      <c r="T28" s="6"/>
      <c r="U28" s="6"/>
      <c r="V28" s="6"/>
      <c r="W28" s="6"/>
      <c r="X28" s="6"/>
      <c r="Y28" s="16"/>
      <c r="Z28" s="6"/>
      <c r="AA28" s="6"/>
    </row>
    <row r="29" spans="1:27" x14ac:dyDescent="0.2">
      <c r="A29" s="2"/>
      <c r="B29" s="2"/>
      <c r="C29" s="2"/>
      <c r="D29" s="2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5"/>
      <c r="R29" s="44" t="s">
        <v>1088</v>
      </c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2"/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44" t="s">
        <v>252</v>
      </c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"/>
      <c r="B31" s="2"/>
      <c r="C31" s="2"/>
      <c r="D31" s="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"/>
      <c r="R31" s="44" t="s">
        <v>253</v>
      </c>
      <c r="S31" s="6"/>
      <c r="T31" s="6"/>
      <c r="U31" s="6"/>
      <c r="V31" s="6"/>
      <c r="W31" s="6"/>
      <c r="X31" s="6"/>
      <c r="Y31" s="6"/>
      <c r="Z31" s="6"/>
      <c r="AA31" s="6"/>
    </row>
    <row r="32" spans="1:27" x14ac:dyDescent="0.2">
      <c r="A32" s="2"/>
      <c r="B32" s="2"/>
      <c r="C32" s="2"/>
      <c r="D32" s="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44" t="s">
        <v>254</v>
      </c>
      <c r="S32" s="6"/>
      <c r="T32" s="6"/>
      <c r="U32" s="6"/>
      <c r="V32" s="6"/>
      <c r="W32" s="6"/>
      <c r="X32" s="6"/>
      <c r="Y32" s="6"/>
      <c r="Z32" s="6"/>
      <c r="AA32" s="6"/>
    </row>
    <row r="33" spans="1:27" x14ac:dyDescent="0.2">
      <c r="A33" s="2"/>
      <c r="B33" s="2"/>
      <c r="C33" s="2"/>
      <c r="D33" s="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44" t="s">
        <v>255</v>
      </c>
      <c r="S33" s="6"/>
      <c r="T33" s="6"/>
      <c r="U33" s="6"/>
      <c r="V33" s="6"/>
      <c r="W33" s="6"/>
      <c r="X33" s="6"/>
      <c r="Y33" s="6"/>
      <c r="Z33" s="6"/>
      <c r="AA33" s="6"/>
    </row>
    <row r="34" spans="1:27" x14ac:dyDescent="0.2">
      <c r="A34" s="2"/>
      <c r="B34" s="2"/>
      <c r="C34" s="2"/>
      <c r="D34" s="2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44" t="s">
        <v>1123</v>
      </c>
      <c r="S34" s="6"/>
      <c r="T34" s="6"/>
      <c r="U34" s="6"/>
      <c r="V34" s="6"/>
      <c r="W34" s="6"/>
      <c r="X34" s="6"/>
      <c r="Y34" s="6"/>
      <c r="Z34" s="6"/>
      <c r="AA34" s="6"/>
    </row>
    <row r="35" spans="1:27" x14ac:dyDescent="0.2">
      <c r="A35" s="2"/>
      <c r="B35" s="2"/>
      <c r="C35" s="2"/>
      <c r="D35" s="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44" t="s">
        <v>1132</v>
      </c>
      <c r="S35" s="6"/>
      <c r="T35" s="6"/>
      <c r="U35" s="6"/>
      <c r="V35" s="6"/>
      <c r="W35" s="6"/>
      <c r="X35" s="6"/>
      <c r="Y35" s="6"/>
      <c r="Z35" s="6"/>
      <c r="AA35" s="6"/>
    </row>
    <row r="36" spans="1:27" x14ac:dyDescent="0.2">
      <c r="A36" s="2"/>
      <c r="B36" s="2"/>
      <c r="C36" s="2"/>
      <c r="D36" s="2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44" t="s">
        <v>1133</v>
      </c>
      <c r="S36" s="6"/>
      <c r="T36" s="6"/>
      <c r="U36" s="6"/>
      <c r="V36" s="6"/>
      <c r="W36" s="6"/>
      <c r="X36" s="6"/>
      <c r="Y36" s="6"/>
      <c r="Z36" s="6"/>
      <c r="AA36" s="6"/>
    </row>
    <row r="37" spans="1:27" x14ac:dyDescent="0.2">
      <c r="A37" s="2"/>
      <c r="B37" s="2"/>
      <c r="C37" s="2"/>
      <c r="D37" s="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44"/>
      <c r="S37" s="6"/>
      <c r="T37" s="6"/>
      <c r="U37" s="6"/>
      <c r="V37" s="6"/>
      <c r="W37" s="6"/>
      <c r="X37" s="6"/>
      <c r="Y37" s="6"/>
      <c r="Z37" s="6"/>
      <c r="AA37" s="6"/>
    </row>
    <row r="38" spans="1:27" x14ac:dyDescent="0.2">
      <c r="A38" s="2"/>
      <c r="B38" s="2"/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44"/>
      <c r="S38" s="6"/>
      <c r="T38" s="6"/>
      <c r="U38" s="6"/>
      <c r="V38" s="6"/>
      <c r="W38" s="6"/>
      <c r="X38" s="6"/>
      <c r="Y38" s="6"/>
      <c r="Z38" s="6"/>
      <c r="AA38" s="6"/>
    </row>
    <row r="39" spans="1:27" x14ac:dyDescent="0.2">
      <c r="A39" s="2"/>
      <c r="B39" s="2"/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44"/>
      <c r="S39" s="6"/>
      <c r="T39" s="6"/>
      <c r="U39" s="6"/>
      <c r="V39" s="6"/>
      <c r="W39" s="6"/>
      <c r="X39" s="6"/>
      <c r="Y39" s="6"/>
      <c r="Z39" s="6"/>
      <c r="AA39" s="6"/>
    </row>
    <row r="40" spans="1:27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44"/>
      <c r="S40" s="6"/>
      <c r="T40" s="6"/>
      <c r="U40" s="6"/>
      <c r="V40" s="6"/>
      <c r="W40" s="6"/>
      <c r="X40" s="6"/>
      <c r="Y40" s="6"/>
      <c r="Z40" s="6"/>
      <c r="AA40" s="6"/>
    </row>
    <row r="41" spans="1:27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44"/>
      <c r="S41" s="6"/>
      <c r="T41" s="6"/>
      <c r="U41" s="6"/>
      <c r="V41" s="6"/>
      <c r="W41" s="6"/>
      <c r="X41" s="6"/>
      <c r="Y41" s="6"/>
      <c r="Z41" s="6"/>
      <c r="AA41" s="6"/>
    </row>
    <row r="42" spans="1:27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44"/>
      <c r="S42" s="6"/>
      <c r="T42" s="6"/>
      <c r="U42" s="6"/>
      <c r="V42" s="6"/>
      <c r="W42" s="6"/>
      <c r="X42" s="6"/>
      <c r="Y42" s="6"/>
      <c r="Z42" s="6"/>
      <c r="AA42" s="6"/>
    </row>
    <row r="43" spans="1:27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44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">
      <c r="A44" s="2"/>
      <c r="B44" s="50"/>
      <c r="C44" s="2"/>
      <c r="D44" s="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5"/>
      <c r="R44" s="44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">
      <c r="A45" s="2"/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44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">
      <c r="A46" s="2"/>
      <c r="B46" s="2"/>
      <c r="C46" s="2"/>
      <c r="D46" s="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  <c r="R46" s="44"/>
      <c r="S46" s="6"/>
      <c r="T46" s="6"/>
      <c r="U46" s="6"/>
      <c r="V46" s="6"/>
      <c r="W46" s="6"/>
      <c r="X46" s="6"/>
      <c r="Y46" s="6"/>
      <c r="Z46" s="6"/>
      <c r="AA46" s="6"/>
    </row>
    <row r="47" spans="1:27" x14ac:dyDescent="0.2">
      <c r="A47" s="2"/>
      <c r="B47" s="2"/>
      <c r="C47" s="2"/>
      <c r="D47" s="2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9"/>
      <c r="O47" s="3"/>
      <c r="P47" s="3"/>
      <c r="Q47" s="5"/>
      <c r="R47" s="51"/>
      <c r="S47" s="6"/>
      <c r="T47" s="6"/>
      <c r="U47" s="6"/>
      <c r="V47" s="6"/>
      <c r="W47" s="6"/>
      <c r="X47" s="6"/>
      <c r="Y47" s="6"/>
      <c r="Z47" s="6"/>
      <c r="AA47" s="6"/>
    </row>
    <row r="48" spans="1:27" x14ac:dyDescent="0.2">
      <c r="A48" s="2"/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x14ac:dyDescent="0.2">
      <c r="A49" s="2"/>
      <c r="B49" s="2"/>
      <c r="C49" s="2"/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x14ac:dyDescent="0.2">
      <c r="A50" s="2"/>
      <c r="B50" s="2" t="str">
        <f>IF(AND(E50=TRUE,F50=TRUE,G50=TRUE,H50=TRUE,I50=TRUE,J50=TRUE,K50=TRUE,L50=TRUE,M50=TRUE,N50=TRUE,O50=TRUE,P50=TRUE),"Keine Angabe","")</f>
        <v/>
      </c>
      <c r="C50" s="2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x14ac:dyDescent="0.2">
      <c r="A51" s="2"/>
      <c r="B51" s="2"/>
      <c r="C51" s="2"/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x14ac:dyDescent="0.2">
      <c r="A52" s="2"/>
      <c r="B52" s="2"/>
      <c r="C52" s="2"/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x14ac:dyDescent="0.2">
      <c r="A53" s="2"/>
      <c r="B53" s="2"/>
      <c r="C53" s="2"/>
      <c r="D53" s="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">
      <c r="A54" s="2"/>
      <c r="B54" s="2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">
      <c r="A55" s="2"/>
      <c r="B55" s="2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x14ac:dyDescent="0.2">
      <c r="A56" s="2"/>
      <c r="B56" s="2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x14ac:dyDescent="0.2">
      <c r="A57" s="2"/>
      <c r="B57" s="2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x14ac:dyDescent="0.2">
      <c r="A58" s="2"/>
      <c r="B58" s="2"/>
      <c r="C58" s="2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x14ac:dyDescent="0.2">
      <c r="A59" s="2"/>
      <c r="B59" s="2"/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x14ac:dyDescent="0.2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x14ac:dyDescent="0.2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x14ac:dyDescent="0.2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x14ac:dyDescent="0.2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x14ac:dyDescent="0.2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x14ac:dyDescent="0.2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x14ac:dyDescent="0.2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x14ac:dyDescent="0.2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x14ac:dyDescent="0.2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x14ac:dyDescent="0.2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x14ac:dyDescent="0.2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x14ac:dyDescent="0.2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x14ac:dyDescent="0.2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x14ac:dyDescent="0.2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x14ac:dyDescent="0.2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x14ac:dyDescent="0.2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x14ac:dyDescent="0.2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x14ac:dyDescent="0.2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x14ac:dyDescent="0.2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x14ac:dyDescent="0.2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</row>
  </sheetData>
  <sheetProtection algorithmName="SHA-512" hashValue="4NzxJ9p8Htm25oR1oqZRYTasjA9udmaN/bNVaSzxCSR3aHYH+MPu2xGizsNseenUnaVSjch4fYxxeC3QgVlUVQ==" saltValue="BeTeCuOfMc/8V/zSHbR+dg==" spinCount="100000" sheet="1" objects="1" scenarios="1"/>
  <mergeCells count="1">
    <mergeCell ref="A7:A8"/>
  </mergeCells>
  <conditionalFormatting sqref="A9">
    <cfRule type="expression" dxfId="5" priority="2">
      <formula>AND(C7=FALSE,C8=FALSE)</formula>
    </cfRule>
  </conditionalFormatting>
  <conditionalFormatting sqref="A14 A12">
    <cfRule type="expression" dxfId="4" priority="1">
      <formula>$A$14="Simple Past"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implePastZ">
                <anchor moveWithCells="1">
                  <from>
                    <xdr:col>0</xdr:col>
                    <xdr:colOff>5534025</xdr:colOff>
                    <xdr:row>23</xdr:row>
                    <xdr:rowOff>76200</xdr:rowOff>
                  </from>
                  <to>
                    <xdr:col>0</xdr:col>
                    <xdr:colOff>6610350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11363325</xdr:colOff>
                    <xdr:row>23</xdr:row>
                    <xdr:rowOff>76200</xdr:rowOff>
                  </from>
                  <to>
                    <xdr:col>0</xdr:col>
                    <xdr:colOff>12068175</xdr:colOff>
                    <xdr:row>23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72F22-5001-4490-AFF0-F38686DC2D03}">
  <sheetPr codeName="Tabelle10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57" t="s">
        <v>1125</v>
      </c>
      <c r="C1" s="58" t="s">
        <v>1126</v>
      </c>
    </row>
    <row r="2" spans="2:4" ht="15" x14ac:dyDescent="0.25">
      <c r="B2" s="59"/>
      <c r="C2" s="60" t="s">
        <v>1112</v>
      </c>
    </row>
    <row r="3" spans="2:4" ht="15" x14ac:dyDescent="0.25">
      <c r="B3" s="61" t="s">
        <v>258</v>
      </c>
      <c r="C3" s="60" t="s">
        <v>499</v>
      </c>
    </row>
    <row r="5" spans="2:4" ht="15" x14ac:dyDescent="0.25">
      <c r="B5" s="62" cm="1">
        <f t="array" ref="B5:B6">'Simple Past'!A7:A8</f>
        <v>0</v>
      </c>
      <c r="C5" s="63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1127</v>
      </c>
      <c r="C8" t="str">
        <f ca="1">C5</f>
        <v/>
      </c>
      <c r="D8" t="s">
        <v>1128</v>
      </c>
    </row>
  </sheetData>
  <sheetProtection algorithmName="SHA-512" hashValue="rU9HJW35u/rKGGI7nZZGyLdEbcbOQ0VIAXsP1rNhuww0VkFTDTjgBzs42i2am6Ygpuakcyc4WEvejOulvFToJg==" saltValue="iaVacRWE2xl0trE8gSygUw==" spinCount="100000" sheet="1" objects="1" scenarios="1"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8B06-4815-45BD-879F-BACA8500F267}">
  <sheetPr codeName="Tabelle3"/>
  <dimension ref="B1:K244"/>
  <sheetViews>
    <sheetView showGridLines="0" workbookViewId="0"/>
  </sheetViews>
  <sheetFormatPr baseColWidth="10" defaultRowHeight="12.75" x14ac:dyDescent="0.2"/>
  <cols>
    <col min="1" max="1" width="12" style="26"/>
    <col min="2" max="2" width="59.1640625" style="26" customWidth="1"/>
    <col min="3" max="3" width="12.5" style="26" customWidth="1"/>
    <col min="4" max="7" width="12" style="26"/>
    <col min="8" max="8" width="14.83203125" style="28" customWidth="1"/>
    <col min="9" max="9" width="3.1640625" style="28" customWidth="1"/>
    <col min="10" max="10" width="14.83203125" style="34" customWidth="1"/>
    <col min="11" max="16384" width="12" style="26"/>
  </cols>
  <sheetData>
    <row r="1" spans="2:11" x14ac:dyDescent="0.2">
      <c r="B1" s="24" t="s">
        <v>258</v>
      </c>
      <c r="C1" s="25" t="s">
        <v>259</v>
      </c>
      <c r="H1" s="27" t="s">
        <v>260</v>
      </c>
      <c r="J1" s="29" t="s">
        <v>261</v>
      </c>
      <c r="K1" s="26" t="s">
        <v>1161</v>
      </c>
    </row>
    <row r="2" spans="2:11" x14ac:dyDescent="0.2">
      <c r="B2" s="26" cm="1">
        <f t="array" ref="B2:B3">'Simple Past'!A7:A8</f>
        <v>0</v>
      </c>
      <c r="C2" s="30" t="b" cm="1">
        <f t="array" ref="C2">IstSimplePast(B2,$H$2:$H$242, $J$2:J10)</f>
        <v>0</v>
      </c>
      <c r="H2" s="31" t="s">
        <v>262</v>
      </c>
      <c r="I2" s="32"/>
      <c r="J2" s="33" t="s">
        <v>1129</v>
      </c>
    </row>
    <row r="3" spans="2:11" x14ac:dyDescent="0.2">
      <c r="B3" s="26">
        <v>0</v>
      </c>
      <c r="C3" s="30"/>
      <c r="H3" s="31" t="s">
        <v>263</v>
      </c>
      <c r="I3" s="32"/>
      <c r="J3" s="33" t="s">
        <v>1149</v>
      </c>
    </row>
    <row r="4" spans="2:11" x14ac:dyDescent="0.2">
      <c r="C4" s="30"/>
      <c r="H4" s="28" t="s">
        <v>315</v>
      </c>
      <c r="I4" s="32"/>
      <c r="J4" s="33" t="s">
        <v>1150</v>
      </c>
    </row>
    <row r="5" spans="2:11" x14ac:dyDescent="0.2">
      <c r="C5" s="30"/>
      <c r="H5" s="32" t="s">
        <v>264</v>
      </c>
      <c r="I5" s="32"/>
      <c r="J5" s="33" t="s">
        <v>1151</v>
      </c>
    </row>
    <row r="6" spans="2:11" x14ac:dyDescent="0.2">
      <c r="C6" s="30"/>
      <c r="H6" s="32" t="s">
        <v>278</v>
      </c>
      <c r="I6" s="32"/>
      <c r="J6" s="33" t="s">
        <v>1152</v>
      </c>
    </row>
    <row r="7" spans="2:11" x14ac:dyDescent="0.2">
      <c r="C7" s="30"/>
      <c r="H7" s="32" t="s">
        <v>268</v>
      </c>
      <c r="I7" s="32"/>
      <c r="J7" s="33" t="s">
        <v>1153</v>
      </c>
    </row>
    <row r="8" spans="2:11" x14ac:dyDescent="0.2">
      <c r="C8" s="30"/>
      <c r="H8" s="32" t="s">
        <v>269</v>
      </c>
      <c r="I8" s="32"/>
      <c r="J8" s="33" t="s">
        <v>1154</v>
      </c>
    </row>
    <row r="9" spans="2:11" x14ac:dyDescent="0.2">
      <c r="C9" s="30"/>
      <c r="H9" s="32" t="s">
        <v>271</v>
      </c>
      <c r="I9" s="32"/>
      <c r="J9" s="33" t="s">
        <v>1148</v>
      </c>
    </row>
    <row r="10" spans="2:11" x14ac:dyDescent="0.2">
      <c r="B10" s="26" t="str">
        <f>IF(C2=TRUE,"Simple Past","Eingabe?")</f>
        <v>Eingabe?</v>
      </c>
      <c r="C10" s="30"/>
      <c r="H10" s="32" t="s">
        <v>270</v>
      </c>
      <c r="I10" s="32"/>
      <c r="J10" s="33" t="s">
        <v>1155</v>
      </c>
    </row>
    <row r="11" spans="2:11" x14ac:dyDescent="0.2">
      <c r="C11" s="30"/>
      <c r="H11" s="32" t="s">
        <v>272</v>
      </c>
      <c r="I11" s="32"/>
      <c r="J11" s="33"/>
    </row>
    <row r="12" spans="2:11" x14ac:dyDescent="0.2">
      <c r="B12" s="52"/>
      <c r="C12" s="30"/>
      <c r="H12" s="32" t="s">
        <v>273</v>
      </c>
      <c r="I12" s="32"/>
      <c r="J12" s="33"/>
    </row>
    <row r="13" spans="2:11" x14ac:dyDescent="0.2">
      <c r="C13" s="30"/>
      <c r="H13" s="32" t="s">
        <v>274</v>
      </c>
      <c r="I13" s="32"/>
      <c r="J13" s="33"/>
    </row>
    <row r="14" spans="2:11" x14ac:dyDescent="0.2">
      <c r="C14" s="30"/>
      <c r="H14" s="32" t="s">
        <v>275</v>
      </c>
      <c r="I14" s="32"/>
      <c r="J14" s="33"/>
    </row>
    <row r="15" spans="2:11" x14ac:dyDescent="0.2">
      <c r="C15" s="30"/>
      <c r="H15" s="32" t="s">
        <v>276</v>
      </c>
      <c r="I15" s="32"/>
      <c r="J15" s="33"/>
    </row>
    <row r="16" spans="2:11" x14ac:dyDescent="0.2">
      <c r="C16" s="30"/>
      <c r="H16" s="32" t="s">
        <v>277</v>
      </c>
      <c r="I16" s="32"/>
      <c r="J16" s="33"/>
    </row>
    <row r="17" spans="3:10" x14ac:dyDescent="0.2">
      <c r="C17" s="30"/>
      <c r="H17" s="32" t="s">
        <v>280</v>
      </c>
      <c r="I17" s="32"/>
      <c r="J17" s="33"/>
    </row>
    <row r="18" spans="3:10" x14ac:dyDescent="0.2">
      <c r="C18" s="30"/>
      <c r="H18" s="28" t="s">
        <v>281</v>
      </c>
      <c r="I18" s="32"/>
      <c r="J18" s="33"/>
    </row>
    <row r="19" spans="3:10" x14ac:dyDescent="0.2">
      <c r="C19" s="30"/>
      <c r="H19" s="28" t="s">
        <v>282</v>
      </c>
      <c r="I19" s="32"/>
      <c r="J19" s="33"/>
    </row>
    <row r="20" spans="3:10" x14ac:dyDescent="0.2">
      <c r="C20" s="30"/>
      <c r="H20" s="32" t="s">
        <v>267</v>
      </c>
      <c r="I20" s="32"/>
      <c r="J20" s="33"/>
    </row>
    <row r="21" spans="3:10" x14ac:dyDescent="0.2">
      <c r="C21" s="30"/>
      <c r="H21" s="28" t="s">
        <v>291</v>
      </c>
      <c r="I21" s="32"/>
      <c r="J21" s="33"/>
    </row>
    <row r="22" spans="3:10" x14ac:dyDescent="0.2">
      <c r="C22" s="30"/>
      <c r="H22" s="32" t="s">
        <v>279</v>
      </c>
      <c r="I22" s="32"/>
      <c r="J22" s="33"/>
    </row>
    <row r="23" spans="3:10" x14ac:dyDescent="0.2">
      <c r="C23" s="30"/>
      <c r="H23" s="28" t="s">
        <v>284</v>
      </c>
      <c r="I23" s="32"/>
      <c r="J23" s="33"/>
    </row>
    <row r="24" spans="3:10" x14ac:dyDescent="0.2">
      <c r="C24" s="30"/>
      <c r="H24" s="28" t="s">
        <v>286</v>
      </c>
      <c r="I24" s="32"/>
      <c r="J24" s="33"/>
    </row>
    <row r="25" spans="3:10" x14ac:dyDescent="0.2">
      <c r="C25" s="30"/>
      <c r="H25" s="28" t="s">
        <v>283</v>
      </c>
    </row>
    <row r="26" spans="3:10" x14ac:dyDescent="0.2">
      <c r="C26" s="30"/>
      <c r="H26" s="28" t="s">
        <v>285</v>
      </c>
    </row>
    <row r="27" spans="3:10" x14ac:dyDescent="0.2">
      <c r="H27" s="28" t="s">
        <v>287</v>
      </c>
    </row>
    <row r="28" spans="3:10" x14ac:dyDescent="0.2">
      <c r="H28" s="28" t="s">
        <v>289</v>
      </c>
    </row>
    <row r="29" spans="3:10" x14ac:dyDescent="0.2">
      <c r="H29" s="28" t="s">
        <v>288</v>
      </c>
    </row>
    <row r="30" spans="3:10" x14ac:dyDescent="0.2">
      <c r="H30" s="28" t="s">
        <v>290</v>
      </c>
    </row>
    <row r="31" spans="3:10" x14ac:dyDescent="0.2">
      <c r="H31" s="28" t="s">
        <v>300</v>
      </c>
    </row>
    <row r="32" spans="3:10" x14ac:dyDescent="0.2">
      <c r="H32" s="28" t="s">
        <v>292</v>
      </c>
    </row>
    <row r="33" spans="8:8" x14ac:dyDescent="0.2">
      <c r="H33" s="28" t="s">
        <v>293</v>
      </c>
    </row>
    <row r="34" spans="8:8" x14ac:dyDescent="0.2">
      <c r="H34" s="28" t="s">
        <v>294</v>
      </c>
    </row>
    <row r="35" spans="8:8" x14ac:dyDescent="0.2">
      <c r="H35" s="28" t="s">
        <v>295</v>
      </c>
    </row>
    <row r="36" spans="8:8" x14ac:dyDescent="0.2">
      <c r="H36" s="28" t="s">
        <v>299</v>
      </c>
    </row>
    <row r="37" spans="8:8" x14ac:dyDescent="0.2">
      <c r="H37" s="28" t="s">
        <v>296</v>
      </c>
    </row>
    <row r="38" spans="8:8" x14ac:dyDescent="0.2">
      <c r="H38" s="28" t="s">
        <v>297</v>
      </c>
    </row>
    <row r="39" spans="8:8" x14ac:dyDescent="0.2">
      <c r="H39" s="28" t="s">
        <v>298</v>
      </c>
    </row>
    <row r="40" spans="8:8" x14ac:dyDescent="0.2">
      <c r="H40" s="28" t="s">
        <v>301</v>
      </c>
    </row>
    <row r="41" spans="8:8" x14ac:dyDescent="0.2">
      <c r="H41" s="28" t="s">
        <v>302</v>
      </c>
    </row>
    <row r="42" spans="8:8" x14ac:dyDescent="0.2">
      <c r="H42" s="28" t="s">
        <v>303</v>
      </c>
    </row>
    <row r="43" spans="8:8" x14ac:dyDescent="0.2">
      <c r="H43" s="28" t="s">
        <v>304</v>
      </c>
    </row>
    <row r="44" spans="8:8" x14ac:dyDescent="0.2">
      <c r="H44" s="28" t="s">
        <v>308</v>
      </c>
    </row>
    <row r="45" spans="8:8" x14ac:dyDescent="0.2">
      <c r="H45" s="28" t="s">
        <v>306</v>
      </c>
    </row>
    <row r="46" spans="8:8" x14ac:dyDescent="0.2">
      <c r="H46" s="28" t="s">
        <v>307</v>
      </c>
    </row>
    <row r="47" spans="8:8" x14ac:dyDescent="0.2">
      <c r="H47" s="28" t="s">
        <v>312</v>
      </c>
    </row>
    <row r="48" spans="8:8" x14ac:dyDescent="0.2">
      <c r="H48" s="28" t="s">
        <v>311</v>
      </c>
    </row>
    <row r="49" spans="8:8" x14ac:dyDescent="0.2">
      <c r="H49" s="28" t="s">
        <v>310</v>
      </c>
    </row>
    <row r="50" spans="8:8" x14ac:dyDescent="0.2">
      <c r="H50" s="28" t="s">
        <v>309</v>
      </c>
    </row>
    <row r="51" spans="8:8" x14ac:dyDescent="0.2">
      <c r="H51" s="28" t="s">
        <v>313</v>
      </c>
    </row>
    <row r="52" spans="8:8" x14ac:dyDescent="0.2">
      <c r="H52" s="28" t="s">
        <v>305</v>
      </c>
    </row>
    <row r="53" spans="8:8" x14ac:dyDescent="0.2">
      <c r="H53" s="28" t="s">
        <v>314</v>
      </c>
    </row>
    <row r="54" spans="8:8" x14ac:dyDescent="0.2">
      <c r="H54" s="28" t="s">
        <v>317</v>
      </c>
    </row>
    <row r="55" spans="8:8" x14ac:dyDescent="0.2">
      <c r="H55" s="28" t="s">
        <v>316</v>
      </c>
    </row>
    <row r="56" spans="8:8" x14ac:dyDescent="0.2">
      <c r="H56" s="28" t="s">
        <v>318</v>
      </c>
    </row>
    <row r="57" spans="8:8" x14ac:dyDescent="0.2">
      <c r="H57" s="28" t="s">
        <v>321</v>
      </c>
    </row>
    <row r="58" spans="8:8" x14ac:dyDescent="0.2">
      <c r="H58" s="28" t="s">
        <v>323</v>
      </c>
    </row>
    <row r="59" spans="8:8" x14ac:dyDescent="0.2">
      <c r="H59" s="28" t="s">
        <v>322</v>
      </c>
    </row>
    <row r="60" spans="8:8" x14ac:dyDescent="0.2">
      <c r="H60" s="28" t="s">
        <v>325</v>
      </c>
    </row>
    <row r="61" spans="8:8" x14ac:dyDescent="0.2">
      <c r="H61" s="28" t="s">
        <v>324</v>
      </c>
    </row>
    <row r="62" spans="8:8" x14ac:dyDescent="0.2">
      <c r="H62" s="28" t="s">
        <v>326</v>
      </c>
    </row>
    <row r="63" spans="8:8" x14ac:dyDescent="0.2">
      <c r="H63" s="28" t="s">
        <v>327</v>
      </c>
    </row>
    <row r="64" spans="8:8" x14ac:dyDescent="0.2">
      <c r="H64" s="28" t="s">
        <v>328</v>
      </c>
    </row>
    <row r="65" spans="8:8" x14ac:dyDescent="0.2">
      <c r="H65" s="28" t="s">
        <v>330</v>
      </c>
    </row>
    <row r="66" spans="8:8" x14ac:dyDescent="0.2">
      <c r="H66" s="28" t="s">
        <v>329</v>
      </c>
    </row>
    <row r="67" spans="8:8" x14ac:dyDescent="0.2">
      <c r="H67" s="28" t="s">
        <v>331</v>
      </c>
    </row>
    <row r="68" spans="8:8" x14ac:dyDescent="0.2">
      <c r="H68" s="28" t="s">
        <v>319</v>
      </c>
    </row>
    <row r="69" spans="8:8" x14ac:dyDescent="0.2">
      <c r="H69" s="28" t="s">
        <v>320</v>
      </c>
    </row>
    <row r="70" spans="8:8" x14ac:dyDescent="0.2">
      <c r="H70" s="28" t="s">
        <v>332</v>
      </c>
    </row>
    <row r="71" spans="8:8" x14ac:dyDescent="0.2">
      <c r="H71" s="28" t="s">
        <v>335</v>
      </c>
    </row>
    <row r="72" spans="8:8" x14ac:dyDescent="0.2">
      <c r="H72" s="28" t="s">
        <v>334</v>
      </c>
    </row>
    <row r="73" spans="8:8" x14ac:dyDescent="0.2">
      <c r="H73" s="28" t="s">
        <v>333</v>
      </c>
    </row>
    <row r="74" spans="8:8" x14ac:dyDescent="0.2">
      <c r="H74" s="28" t="s">
        <v>333</v>
      </c>
    </row>
    <row r="75" spans="8:8" x14ac:dyDescent="0.2">
      <c r="H75" s="28" t="s">
        <v>338</v>
      </c>
    </row>
    <row r="76" spans="8:8" x14ac:dyDescent="0.2">
      <c r="H76" s="28" t="s">
        <v>337</v>
      </c>
    </row>
    <row r="77" spans="8:8" x14ac:dyDescent="0.2">
      <c r="H77" s="28" t="s">
        <v>340</v>
      </c>
    </row>
    <row r="78" spans="8:8" x14ac:dyDescent="0.2">
      <c r="H78" s="28" t="s">
        <v>341</v>
      </c>
    </row>
    <row r="79" spans="8:8" x14ac:dyDescent="0.2">
      <c r="H79" s="28" t="s">
        <v>346</v>
      </c>
    </row>
    <row r="80" spans="8:8" x14ac:dyDescent="0.2">
      <c r="H80" s="28" t="s">
        <v>343</v>
      </c>
    </row>
    <row r="81" spans="8:8" x14ac:dyDescent="0.2">
      <c r="H81" s="28" t="s">
        <v>344</v>
      </c>
    </row>
    <row r="82" spans="8:8" x14ac:dyDescent="0.2">
      <c r="H82" s="28" t="s">
        <v>345</v>
      </c>
    </row>
    <row r="83" spans="8:8" x14ac:dyDescent="0.2">
      <c r="H83" s="28" t="s">
        <v>342</v>
      </c>
    </row>
    <row r="84" spans="8:8" x14ac:dyDescent="0.2">
      <c r="H84" s="28" t="s">
        <v>339</v>
      </c>
    </row>
    <row r="85" spans="8:8" x14ac:dyDescent="0.2">
      <c r="H85" s="28" t="s">
        <v>347</v>
      </c>
    </row>
    <row r="86" spans="8:8" x14ac:dyDescent="0.2">
      <c r="H86" s="28" t="s">
        <v>348</v>
      </c>
    </row>
    <row r="87" spans="8:8" x14ac:dyDescent="0.2">
      <c r="H87" s="28" t="s">
        <v>349</v>
      </c>
    </row>
    <row r="88" spans="8:8" x14ac:dyDescent="0.2">
      <c r="H88" s="28" t="s">
        <v>351</v>
      </c>
    </row>
    <row r="89" spans="8:8" x14ac:dyDescent="0.2">
      <c r="H89" s="28" t="s">
        <v>350</v>
      </c>
    </row>
    <row r="90" spans="8:8" x14ac:dyDescent="0.2">
      <c r="H90" s="28" t="s">
        <v>352</v>
      </c>
    </row>
    <row r="91" spans="8:8" x14ac:dyDescent="0.2">
      <c r="H91" s="28" t="s">
        <v>353</v>
      </c>
    </row>
    <row r="92" spans="8:8" x14ac:dyDescent="0.2">
      <c r="H92" s="28" t="s">
        <v>364</v>
      </c>
    </row>
    <row r="93" spans="8:8" x14ac:dyDescent="0.2">
      <c r="H93" s="28" t="s">
        <v>356</v>
      </c>
    </row>
    <row r="94" spans="8:8" x14ac:dyDescent="0.2">
      <c r="H94" s="28" t="s">
        <v>355</v>
      </c>
    </row>
    <row r="95" spans="8:8" x14ac:dyDescent="0.2">
      <c r="H95" s="28" t="s">
        <v>358</v>
      </c>
    </row>
    <row r="96" spans="8:8" x14ac:dyDescent="0.2">
      <c r="H96" s="28" t="s">
        <v>357</v>
      </c>
    </row>
    <row r="97" spans="8:8" x14ac:dyDescent="0.2">
      <c r="H97" s="28" t="s">
        <v>360</v>
      </c>
    </row>
    <row r="98" spans="8:8" x14ac:dyDescent="0.2">
      <c r="H98" s="28" t="s">
        <v>359</v>
      </c>
    </row>
    <row r="99" spans="8:8" x14ac:dyDescent="0.2">
      <c r="H99" s="28" t="s">
        <v>354</v>
      </c>
    </row>
    <row r="100" spans="8:8" x14ac:dyDescent="0.2">
      <c r="H100" s="28" t="s">
        <v>361</v>
      </c>
    </row>
    <row r="101" spans="8:8" x14ac:dyDescent="0.2">
      <c r="H101" s="28" t="s">
        <v>362</v>
      </c>
    </row>
    <row r="102" spans="8:8" x14ac:dyDescent="0.2">
      <c r="H102" s="28" t="s">
        <v>363</v>
      </c>
    </row>
    <row r="103" spans="8:8" x14ac:dyDescent="0.2">
      <c r="H103" s="28" t="s">
        <v>365</v>
      </c>
    </row>
    <row r="104" spans="8:8" x14ac:dyDescent="0.2">
      <c r="H104" s="28" t="s">
        <v>366</v>
      </c>
    </row>
    <row r="105" spans="8:8" x14ac:dyDescent="0.2">
      <c r="H105" s="28" t="s">
        <v>367</v>
      </c>
    </row>
    <row r="106" spans="8:8" x14ac:dyDescent="0.2">
      <c r="H106" s="28" t="s">
        <v>368</v>
      </c>
    </row>
    <row r="107" spans="8:8" x14ac:dyDescent="0.2">
      <c r="H107" s="28" t="s">
        <v>369</v>
      </c>
    </row>
    <row r="108" spans="8:8" x14ac:dyDescent="0.2">
      <c r="H108" s="28" t="s">
        <v>370</v>
      </c>
    </row>
    <row r="109" spans="8:8" x14ac:dyDescent="0.2">
      <c r="H109" s="28" t="s">
        <v>371</v>
      </c>
    </row>
    <row r="110" spans="8:8" x14ac:dyDescent="0.2">
      <c r="H110" s="28" t="s">
        <v>372</v>
      </c>
    </row>
    <row r="111" spans="8:8" x14ac:dyDescent="0.2">
      <c r="H111" s="28" t="s">
        <v>373</v>
      </c>
    </row>
    <row r="112" spans="8:8" x14ac:dyDescent="0.2">
      <c r="H112" s="28" t="s">
        <v>374</v>
      </c>
    </row>
    <row r="113" spans="8:8" x14ac:dyDescent="0.2">
      <c r="H113" s="28" t="s">
        <v>375</v>
      </c>
    </row>
    <row r="114" spans="8:8" x14ac:dyDescent="0.2">
      <c r="H114" s="28" t="s">
        <v>377</v>
      </c>
    </row>
    <row r="115" spans="8:8" x14ac:dyDescent="0.2">
      <c r="H115" s="28" t="s">
        <v>376</v>
      </c>
    </row>
    <row r="116" spans="8:8" x14ac:dyDescent="0.2">
      <c r="H116" s="28" t="s">
        <v>381</v>
      </c>
    </row>
    <row r="117" spans="8:8" x14ac:dyDescent="0.2">
      <c r="H117" s="28" t="s">
        <v>378</v>
      </c>
    </row>
    <row r="118" spans="8:8" x14ac:dyDescent="0.2">
      <c r="H118" s="28" t="s">
        <v>379</v>
      </c>
    </row>
    <row r="119" spans="8:8" x14ac:dyDescent="0.2">
      <c r="H119" s="28" t="s">
        <v>380</v>
      </c>
    </row>
    <row r="120" spans="8:8" x14ac:dyDescent="0.2">
      <c r="H120" s="28" t="s">
        <v>383</v>
      </c>
    </row>
    <row r="121" spans="8:8" x14ac:dyDescent="0.2">
      <c r="H121" s="28" t="s">
        <v>382</v>
      </c>
    </row>
    <row r="122" spans="8:8" x14ac:dyDescent="0.2">
      <c r="H122" s="28" t="s">
        <v>384</v>
      </c>
    </row>
    <row r="123" spans="8:8" x14ac:dyDescent="0.2">
      <c r="H123" s="28" t="s">
        <v>385</v>
      </c>
    </row>
    <row r="124" spans="8:8" x14ac:dyDescent="0.2">
      <c r="H124" s="28" t="s">
        <v>387</v>
      </c>
    </row>
    <row r="125" spans="8:8" x14ac:dyDescent="0.2">
      <c r="H125" s="28" t="s">
        <v>386</v>
      </c>
    </row>
    <row r="126" spans="8:8" x14ac:dyDescent="0.2">
      <c r="H126" s="28" t="s">
        <v>388</v>
      </c>
    </row>
    <row r="127" spans="8:8" x14ac:dyDescent="0.2">
      <c r="H127" s="28" t="s">
        <v>390</v>
      </c>
    </row>
    <row r="128" spans="8:8" x14ac:dyDescent="0.2">
      <c r="H128" s="28" t="s">
        <v>391</v>
      </c>
    </row>
    <row r="129" spans="8:8" x14ac:dyDescent="0.2">
      <c r="H129" s="28" t="s">
        <v>389</v>
      </c>
    </row>
    <row r="130" spans="8:8" x14ac:dyDescent="0.2">
      <c r="H130" s="28" t="s">
        <v>393</v>
      </c>
    </row>
    <row r="131" spans="8:8" x14ac:dyDescent="0.2">
      <c r="H131" s="28" t="s">
        <v>392</v>
      </c>
    </row>
    <row r="132" spans="8:8" x14ac:dyDescent="0.2">
      <c r="H132" s="28" t="s">
        <v>395</v>
      </c>
    </row>
    <row r="133" spans="8:8" x14ac:dyDescent="0.2">
      <c r="H133" s="28" t="s">
        <v>394</v>
      </c>
    </row>
    <row r="134" spans="8:8" x14ac:dyDescent="0.2">
      <c r="H134" s="28" t="s">
        <v>397</v>
      </c>
    </row>
    <row r="135" spans="8:8" x14ac:dyDescent="0.2">
      <c r="H135" s="28" t="s">
        <v>396</v>
      </c>
    </row>
    <row r="136" spans="8:8" x14ac:dyDescent="0.2">
      <c r="H136" s="28" t="s">
        <v>398</v>
      </c>
    </row>
    <row r="137" spans="8:8" x14ac:dyDescent="0.2">
      <c r="H137" s="28" t="s">
        <v>399</v>
      </c>
    </row>
    <row r="138" spans="8:8" x14ac:dyDescent="0.2">
      <c r="H138" s="28" t="s">
        <v>399</v>
      </c>
    </row>
    <row r="139" spans="8:8" x14ac:dyDescent="0.2">
      <c r="H139" s="28" t="s">
        <v>400</v>
      </c>
    </row>
    <row r="140" spans="8:8" x14ac:dyDescent="0.2">
      <c r="H140" s="28" t="s">
        <v>401</v>
      </c>
    </row>
    <row r="141" spans="8:8" x14ac:dyDescent="0.2">
      <c r="H141" s="28" t="s">
        <v>416</v>
      </c>
    </row>
    <row r="142" spans="8:8" x14ac:dyDescent="0.2">
      <c r="H142" s="28" t="s">
        <v>414</v>
      </c>
    </row>
    <row r="143" spans="8:8" x14ac:dyDescent="0.2">
      <c r="H143" s="28" t="s">
        <v>402</v>
      </c>
    </row>
    <row r="144" spans="8:8" x14ac:dyDescent="0.2">
      <c r="H144" s="28" t="s">
        <v>403</v>
      </c>
    </row>
    <row r="145" spans="8:8" x14ac:dyDescent="0.2">
      <c r="H145" s="28" t="s">
        <v>404</v>
      </c>
    </row>
    <row r="146" spans="8:8" x14ac:dyDescent="0.2">
      <c r="H146" s="28" t="s">
        <v>405</v>
      </c>
    </row>
    <row r="147" spans="8:8" x14ac:dyDescent="0.2">
      <c r="H147" s="28" t="s">
        <v>406</v>
      </c>
    </row>
    <row r="148" spans="8:8" x14ac:dyDescent="0.2">
      <c r="H148" s="28" t="s">
        <v>407</v>
      </c>
    </row>
    <row r="149" spans="8:8" x14ac:dyDescent="0.2">
      <c r="H149" s="28" t="s">
        <v>408</v>
      </c>
    </row>
    <row r="150" spans="8:8" x14ac:dyDescent="0.2">
      <c r="H150" s="28" t="s">
        <v>409</v>
      </c>
    </row>
    <row r="151" spans="8:8" x14ac:dyDescent="0.2">
      <c r="H151" s="28" t="s">
        <v>410</v>
      </c>
    </row>
    <row r="152" spans="8:8" x14ac:dyDescent="0.2">
      <c r="H152" s="28" t="s">
        <v>411</v>
      </c>
    </row>
    <row r="153" spans="8:8" x14ac:dyDescent="0.2">
      <c r="H153" s="28" t="s">
        <v>412</v>
      </c>
    </row>
    <row r="154" spans="8:8" x14ac:dyDescent="0.2">
      <c r="H154" s="28" t="s">
        <v>413</v>
      </c>
    </row>
    <row r="155" spans="8:8" x14ac:dyDescent="0.2">
      <c r="H155" s="28" t="s">
        <v>415</v>
      </c>
    </row>
    <row r="156" spans="8:8" x14ac:dyDescent="0.2">
      <c r="H156" s="28" t="s">
        <v>418</v>
      </c>
    </row>
    <row r="157" spans="8:8" x14ac:dyDescent="0.2">
      <c r="H157" s="28" t="s">
        <v>434</v>
      </c>
    </row>
    <row r="158" spans="8:8" x14ac:dyDescent="0.2">
      <c r="H158" s="28" t="s">
        <v>435</v>
      </c>
    </row>
    <row r="159" spans="8:8" x14ac:dyDescent="0.2">
      <c r="H159" s="28" t="s">
        <v>436</v>
      </c>
    </row>
    <row r="160" spans="8:8" x14ac:dyDescent="0.2">
      <c r="H160" s="28" t="s">
        <v>419</v>
      </c>
    </row>
    <row r="161" spans="8:8" x14ac:dyDescent="0.2">
      <c r="H161" s="28" t="s">
        <v>417</v>
      </c>
    </row>
    <row r="162" spans="8:8" x14ac:dyDescent="0.2">
      <c r="H162" s="28" t="s">
        <v>422</v>
      </c>
    </row>
    <row r="163" spans="8:8" x14ac:dyDescent="0.2">
      <c r="H163" s="28" t="s">
        <v>423</v>
      </c>
    </row>
    <row r="164" spans="8:8" x14ac:dyDescent="0.2">
      <c r="H164" s="28" t="s">
        <v>424</v>
      </c>
    </row>
    <row r="165" spans="8:8" x14ac:dyDescent="0.2">
      <c r="H165" s="28" t="s">
        <v>426</v>
      </c>
    </row>
    <row r="166" spans="8:8" x14ac:dyDescent="0.2">
      <c r="H166" s="28" t="s">
        <v>427</v>
      </c>
    </row>
    <row r="167" spans="8:8" x14ac:dyDescent="0.2">
      <c r="H167" s="28" t="s">
        <v>429</v>
      </c>
    </row>
    <row r="168" spans="8:8" x14ac:dyDescent="0.2">
      <c r="H168" s="28" t="s">
        <v>428</v>
      </c>
    </row>
    <row r="169" spans="8:8" x14ac:dyDescent="0.2">
      <c r="H169" s="28" t="s">
        <v>425</v>
      </c>
    </row>
    <row r="170" spans="8:8" x14ac:dyDescent="0.2">
      <c r="H170" s="28" t="s">
        <v>430</v>
      </c>
    </row>
    <row r="171" spans="8:8" x14ac:dyDescent="0.2">
      <c r="H171" s="28" t="s">
        <v>431</v>
      </c>
    </row>
    <row r="172" spans="8:8" x14ac:dyDescent="0.2">
      <c r="H172" s="28" t="s">
        <v>432</v>
      </c>
    </row>
    <row r="173" spans="8:8" x14ac:dyDescent="0.2">
      <c r="H173" s="28" t="s">
        <v>433</v>
      </c>
    </row>
    <row r="174" spans="8:8" x14ac:dyDescent="0.2">
      <c r="H174" s="28" t="s">
        <v>438</v>
      </c>
    </row>
    <row r="175" spans="8:8" x14ac:dyDescent="0.2">
      <c r="H175" s="28" t="s">
        <v>437</v>
      </c>
    </row>
    <row r="176" spans="8:8" x14ac:dyDescent="0.2">
      <c r="H176" s="28" t="s">
        <v>439</v>
      </c>
    </row>
    <row r="177" spans="8:8" x14ac:dyDescent="0.2">
      <c r="H177" s="28" t="s">
        <v>442</v>
      </c>
    </row>
    <row r="178" spans="8:8" x14ac:dyDescent="0.2">
      <c r="H178" s="28" t="s">
        <v>440</v>
      </c>
    </row>
    <row r="179" spans="8:8" x14ac:dyDescent="0.2">
      <c r="H179" s="28" t="s">
        <v>441</v>
      </c>
    </row>
    <row r="180" spans="8:8" x14ac:dyDescent="0.2">
      <c r="H180" s="28" t="s">
        <v>444</v>
      </c>
    </row>
    <row r="181" spans="8:8" x14ac:dyDescent="0.2">
      <c r="H181" s="28" t="s">
        <v>443</v>
      </c>
    </row>
    <row r="182" spans="8:8" x14ac:dyDescent="0.2">
      <c r="H182" s="28" t="s">
        <v>445</v>
      </c>
    </row>
    <row r="183" spans="8:8" x14ac:dyDescent="0.2">
      <c r="H183" s="28" t="s">
        <v>421</v>
      </c>
    </row>
    <row r="184" spans="8:8" x14ac:dyDescent="0.2">
      <c r="H184" s="28" t="s">
        <v>420</v>
      </c>
    </row>
    <row r="185" spans="8:8" x14ac:dyDescent="0.2">
      <c r="H185" s="28" t="s">
        <v>446</v>
      </c>
    </row>
    <row r="186" spans="8:8" x14ac:dyDescent="0.2">
      <c r="H186" s="28" t="s">
        <v>455</v>
      </c>
    </row>
    <row r="187" spans="8:8" x14ac:dyDescent="0.2">
      <c r="H187" s="28" t="s">
        <v>448</v>
      </c>
    </row>
    <row r="188" spans="8:8" x14ac:dyDescent="0.2">
      <c r="H188" s="28" t="s">
        <v>450</v>
      </c>
    </row>
    <row r="189" spans="8:8" x14ac:dyDescent="0.2">
      <c r="H189" s="28" t="s">
        <v>449</v>
      </c>
    </row>
    <row r="190" spans="8:8" x14ac:dyDescent="0.2">
      <c r="H190" s="28" t="s">
        <v>451</v>
      </c>
    </row>
    <row r="191" spans="8:8" x14ac:dyDescent="0.2">
      <c r="H191" s="28" t="s">
        <v>453</v>
      </c>
    </row>
    <row r="192" spans="8:8" x14ac:dyDescent="0.2">
      <c r="H192" s="28" t="s">
        <v>452</v>
      </c>
    </row>
    <row r="193" spans="8:8" x14ac:dyDescent="0.2">
      <c r="H193" s="28" t="s">
        <v>456</v>
      </c>
    </row>
    <row r="194" spans="8:8" x14ac:dyDescent="0.2">
      <c r="H194" s="28" t="s">
        <v>458</v>
      </c>
    </row>
    <row r="195" spans="8:8" x14ac:dyDescent="0.2">
      <c r="H195" s="28" t="s">
        <v>457</v>
      </c>
    </row>
    <row r="196" spans="8:8" x14ac:dyDescent="0.2">
      <c r="H196" s="28" t="s">
        <v>447</v>
      </c>
    </row>
    <row r="197" spans="8:8" x14ac:dyDescent="0.2">
      <c r="H197" s="28" t="s">
        <v>460</v>
      </c>
    </row>
    <row r="198" spans="8:8" x14ac:dyDescent="0.2">
      <c r="H198" s="28" t="s">
        <v>459</v>
      </c>
    </row>
    <row r="199" spans="8:8" x14ac:dyDescent="0.2">
      <c r="H199" s="28" t="s">
        <v>454</v>
      </c>
    </row>
    <row r="200" spans="8:8" x14ac:dyDescent="0.2">
      <c r="H200" s="28" t="s">
        <v>465</v>
      </c>
    </row>
    <row r="201" spans="8:8" x14ac:dyDescent="0.2">
      <c r="H201" s="28" t="s">
        <v>462</v>
      </c>
    </row>
    <row r="202" spans="8:8" x14ac:dyDescent="0.2">
      <c r="H202" s="28" t="s">
        <v>461</v>
      </c>
    </row>
    <row r="203" spans="8:8" x14ac:dyDescent="0.2">
      <c r="H203" s="28" t="s">
        <v>466</v>
      </c>
    </row>
    <row r="204" spans="8:8" x14ac:dyDescent="0.2">
      <c r="H204" s="28" t="s">
        <v>467</v>
      </c>
    </row>
    <row r="205" spans="8:8" x14ac:dyDescent="0.2">
      <c r="H205" s="28" t="s">
        <v>470</v>
      </c>
    </row>
    <row r="206" spans="8:8" x14ac:dyDescent="0.2">
      <c r="H206" s="28" t="s">
        <v>468</v>
      </c>
    </row>
    <row r="207" spans="8:8" x14ac:dyDescent="0.2">
      <c r="H207" s="28" t="s">
        <v>468</v>
      </c>
    </row>
    <row r="208" spans="8:8" x14ac:dyDescent="0.2">
      <c r="H208" s="28" t="s">
        <v>469</v>
      </c>
    </row>
    <row r="209" spans="8:8" x14ac:dyDescent="0.2">
      <c r="H209" s="28" t="s">
        <v>463</v>
      </c>
    </row>
    <row r="210" spans="8:8" x14ac:dyDescent="0.2">
      <c r="H210" s="28" t="s">
        <v>464</v>
      </c>
    </row>
    <row r="211" spans="8:8" x14ac:dyDescent="0.2">
      <c r="H211" s="28" t="s">
        <v>476</v>
      </c>
    </row>
    <row r="212" spans="8:8" x14ac:dyDescent="0.2">
      <c r="H212" s="28" t="s">
        <v>472</v>
      </c>
    </row>
    <row r="213" spans="8:8" x14ac:dyDescent="0.2">
      <c r="H213" s="28" t="s">
        <v>473</v>
      </c>
    </row>
    <row r="214" spans="8:8" x14ac:dyDescent="0.2">
      <c r="H214" s="28" t="s">
        <v>475</v>
      </c>
    </row>
    <row r="215" spans="8:8" x14ac:dyDescent="0.2">
      <c r="H215" s="28" t="s">
        <v>474</v>
      </c>
    </row>
    <row r="216" spans="8:8" x14ac:dyDescent="0.2">
      <c r="H216" s="28" t="s">
        <v>471</v>
      </c>
    </row>
    <row r="217" spans="8:8" x14ac:dyDescent="0.2">
      <c r="H217" s="28" t="s">
        <v>477</v>
      </c>
    </row>
    <row r="218" spans="8:8" x14ac:dyDescent="0.2">
      <c r="H218" s="28" t="s">
        <v>479</v>
      </c>
    </row>
    <row r="219" spans="8:8" x14ac:dyDescent="0.2">
      <c r="H219" s="28" t="s">
        <v>482</v>
      </c>
    </row>
    <row r="220" spans="8:8" x14ac:dyDescent="0.2">
      <c r="H220" s="28" t="s">
        <v>485</v>
      </c>
    </row>
    <row r="221" spans="8:8" x14ac:dyDescent="0.2">
      <c r="H221" s="28" t="s">
        <v>484</v>
      </c>
    </row>
    <row r="222" spans="8:8" x14ac:dyDescent="0.2">
      <c r="H222" s="28" t="s">
        <v>483</v>
      </c>
    </row>
    <row r="223" spans="8:8" x14ac:dyDescent="0.2">
      <c r="H223" s="28" t="s">
        <v>486</v>
      </c>
    </row>
    <row r="224" spans="8:8" x14ac:dyDescent="0.2">
      <c r="H224" s="28" t="s">
        <v>481</v>
      </c>
    </row>
    <row r="225" spans="8:8" x14ac:dyDescent="0.2">
      <c r="H225" s="28" t="s">
        <v>478</v>
      </c>
    </row>
    <row r="226" spans="8:8" x14ac:dyDescent="0.2">
      <c r="H226" s="28" t="s">
        <v>480</v>
      </c>
    </row>
    <row r="227" spans="8:8" x14ac:dyDescent="0.2">
      <c r="H227" s="28" t="s">
        <v>487</v>
      </c>
    </row>
    <row r="228" spans="8:8" x14ac:dyDescent="0.2">
      <c r="H228" s="28" t="s">
        <v>488</v>
      </c>
    </row>
    <row r="229" spans="8:8" x14ac:dyDescent="0.2">
      <c r="H229" s="28" t="s">
        <v>489</v>
      </c>
    </row>
    <row r="230" spans="8:8" x14ac:dyDescent="0.2">
      <c r="H230" s="28" t="s">
        <v>490</v>
      </c>
    </row>
    <row r="231" spans="8:8" x14ac:dyDescent="0.2">
      <c r="H231" s="28" t="s">
        <v>491</v>
      </c>
    </row>
    <row r="232" spans="8:8" x14ac:dyDescent="0.2">
      <c r="H232" s="32" t="s">
        <v>265</v>
      </c>
    </row>
    <row r="233" spans="8:8" x14ac:dyDescent="0.2">
      <c r="H233" s="28" t="s">
        <v>495</v>
      </c>
    </row>
    <row r="234" spans="8:8" x14ac:dyDescent="0.2">
      <c r="H234" s="28" t="s">
        <v>336</v>
      </c>
    </row>
    <row r="235" spans="8:8" x14ac:dyDescent="0.2">
      <c r="H235" s="28" t="s">
        <v>496</v>
      </c>
    </row>
    <row r="236" spans="8:8" x14ac:dyDescent="0.2">
      <c r="H236" s="31" t="s">
        <v>266</v>
      </c>
    </row>
    <row r="237" spans="8:8" x14ac:dyDescent="0.2">
      <c r="H237" s="28" t="s">
        <v>492</v>
      </c>
    </row>
    <row r="238" spans="8:8" x14ac:dyDescent="0.2">
      <c r="H238" s="28" t="s">
        <v>497</v>
      </c>
    </row>
    <row r="239" spans="8:8" x14ac:dyDescent="0.2">
      <c r="H239" s="28" t="s">
        <v>493</v>
      </c>
    </row>
    <row r="240" spans="8:8" x14ac:dyDescent="0.2">
      <c r="H240" s="28" t="s">
        <v>494</v>
      </c>
    </row>
    <row r="241" spans="8:8" x14ac:dyDescent="0.2">
      <c r="H241" s="28" t="s">
        <v>498</v>
      </c>
    </row>
    <row r="242" spans="8:8" x14ac:dyDescent="0.2">
      <c r="H242" s="28" t="s">
        <v>499</v>
      </c>
    </row>
    <row r="243" spans="8:8" x14ac:dyDescent="0.2">
      <c r="H243" s="32"/>
    </row>
    <row r="244" spans="8:8" x14ac:dyDescent="0.2">
      <c r="H244" s="31"/>
    </row>
  </sheetData>
  <sortState xmlns:xlrd2="http://schemas.microsoft.com/office/spreadsheetml/2017/richdata2" ref="H2:H241">
    <sortCondition ref="H241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1239-B3A2-4005-8940-1019EE238962}">
  <sheetPr codeName="Tabelle4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0" hidden="1" customWidth="1"/>
    <col min="17" max="17" width="17.1640625" style="21" hidden="1" customWidth="1"/>
    <col min="18" max="18" width="53.6640625" style="22" hidden="1" customWidth="1"/>
    <col min="19" max="20" width="53.6640625" style="7" hidden="1" customWidth="1"/>
    <col min="21" max="27" width="53.6640625" style="7" customWidth="1"/>
    <col min="28" max="30" width="12" style="7"/>
  </cols>
  <sheetData>
    <row r="1" spans="1:27" ht="23.25" customHeight="1" x14ac:dyDescent="0.2">
      <c r="A1" s="72"/>
      <c r="B1" s="1"/>
      <c r="C1" s="2"/>
      <c r="D1" s="1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5" t="s">
        <v>77</v>
      </c>
      <c r="S1" s="43"/>
      <c r="T1" s="6"/>
      <c r="U1" s="6"/>
      <c r="V1" s="6"/>
      <c r="W1" s="6"/>
      <c r="X1" s="6"/>
      <c r="Y1" s="6"/>
      <c r="Z1" s="6"/>
      <c r="AA1" s="6"/>
    </row>
    <row r="2" spans="1:27" ht="21" customHeight="1" x14ac:dyDescent="0.2">
      <c r="A2" s="73"/>
      <c r="B2" s="1"/>
      <c r="C2" s="2"/>
      <c r="D2" s="1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5" t="s">
        <v>1103</v>
      </c>
      <c r="S2" s="6"/>
      <c r="T2" s="6"/>
      <c r="U2" s="6"/>
      <c r="V2" s="6"/>
      <c r="W2" s="6"/>
      <c r="X2" s="6"/>
      <c r="Y2" s="6"/>
      <c r="Z2" s="6"/>
      <c r="AA2" s="6"/>
    </row>
    <row r="3" spans="1:27" ht="21" customHeight="1" x14ac:dyDescent="0.2">
      <c r="A3" s="9" t="s">
        <v>166</v>
      </c>
      <c r="B3" s="1"/>
      <c r="C3" s="2"/>
      <c r="D3" s="1"/>
      <c r="E3" s="3"/>
      <c r="F3" s="10"/>
      <c r="G3" s="11"/>
      <c r="H3" s="11"/>
      <c r="I3" s="11"/>
      <c r="J3" s="11"/>
      <c r="K3" s="6"/>
      <c r="L3" s="11"/>
      <c r="M3" s="11"/>
      <c r="N3" s="11"/>
      <c r="O3" s="11"/>
      <c r="P3" s="11"/>
      <c r="Q3" s="5"/>
      <c r="R3" s="44" t="s">
        <v>1179</v>
      </c>
      <c r="S3" s="6"/>
      <c r="T3" s="6"/>
      <c r="U3" s="6"/>
      <c r="V3" s="6"/>
      <c r="W3" s="6"/>
      <c r="X3" s="6"/>
      <c r="Y3" s="6"/>
      <c r="Z3" s="6"/>
      <c r="AA3" s="6"/>
    </row>
    <row r="4" spans="1:27" ht="21" customHeight="1" x14ac:dyDescent="0.2">
      <c r="A4" s="12" t="s">
        <v>1068</v>
      </c>
      <c r="B4" s="5"/>
      <c r="C4" s="13"/>
      <c r="D4" s="5"/>
      <c r="E4" s="13"/>
      <c r="F4" s="4"/>
      <c r="G4" s="11"/>
      <c r="H4" s="11"/>
      <c r="I4" s="11"/>
      <c r="J4" s="11"/>
      <c r="K4" s="6"/>
      <c r="L4" s="11"/>
      <c r="M4" s="11"/>
      <c r="N4" s="11"/>
      <c r="O4" s="11"/>
      <c r="P4" s="11"/>
      <c r="Q4" s="5"/>
      <c r="R4" s="44" t="s">
        <v>1029</v>
      </c>
      <c r="S4" s="6"/>
      <c r="T4" s="6"/>
      <c r="U4" s="6"/>
      <c r="V4" s="6"/>
      <c r="W4" s="6"/>
      <c r="X4" s="6"/>
      <c r="Y4" s="6"/>
      <c r="Z4" s="6"/>
      <c r="AA4" s="6"/>
    </row>
    <row r="5" spans="1:27" ht="21" customHeight="1" x14ac:dyDescent="0.2">
      <c r="A5" s="74"/>
      <c r="B5" s="5"/>
      <c r="C5" s="13"/>
      <c r="D5" s="5"/>
      <c r="E5" s="13"/>
      <c r="F5" s="4"/>
      <c r="G5" s="11"/>
      <c r="H5" s="11"/>
      <c r="I5" s="11"/>
      <c r="J5" s="11"/>
      <c r="K5" s="6"/>
      <c r="L5" s="11"/>
      <c r="M5" s="11"/>
      <c r="N5" s="11"/>
      <c r="O5" s="11"/>
      <c r="P5" s="11"/>
      <c r="Q5" s="5"/>
      <c r="R5" s="44" t="s">
        <v>1182</v>
      </c>
      <c r="S5" s="6"/>
      <c r="T5" s="6"/>
      <c r="U5" s="6"/>
      <c r="V5" s="6"/>
      <c r="W5" s="6"/>
      <c r="X5" s="6"/>
      <c r="Y5" s="6"/>
      <c r="Z5" s="6"/>
      <c r="AA5" s="6"/>
    </row>
    <row r="6" spans="1:27" ht="23.25" customHeight="1" x14ac:dyDescent="0.2">
      <c r="A6" s="45" t="s">
        <v>1069</v>
      </c>
      <c r="B6" s="5"/>
      <c r="C6" s="13"/>
      <c r="D6" s="5"/>
      <c r="E6" s="13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44" t="s">
        <v>1030</v>
      </c>
      <c r="S6" s="6"/>
      <c r="T6" s="6"/>
      <c r="U6" s="6"/>
      <c r="V6" s="6"/>
      <c r="W6" s="6"/>
      <c r="X6" s="6"/>
      <c r="Y6" s="6"/>
      <c r="Z6" s="6"/>
      <c r="AA6" s="6"/>
    </row>
    <row r="7" spans="1:27" ht="23.25" customHeight="1" x14ac:dyDescent="0.2">
      <c r="A7" s="83"/>
      <c r="B7" s="5"/>
      <c r="C7" s="13"/>
      <c r="D7" s="5"/>
      <c r="E7" s="13"/>
      <c r="F7" s="4"/>
      <c r="G7" s="13"/>
      <c r="H7" s="13"/>
      <c r="I7" s="13"/>
      <c r="J7" s="13"/>
      <c r="K7" s="13"/>
      <c r="L7" s="13"/>
      <c r="M7" s="13"/>
      <c r="N7" s="13"/>
      <c r="O7" s="13"/>
      <c r="P7" s="13"/>
      <c r="Q7" s="1"/>
      <c r="R7" s="44" t="s">
        <v>1110</v>
      </c>
      <c r="S7" s="6"/>
      <c r="T7" s="6"/>
      <c r="U7" s="6"/>
      <c r="V7" s="6"/>
      <c r="W7" s="6"/>
      <c r="X7" s="6"/>
      <c r="Y7" s="6"/>
      <c r="Z7" s="6"/>
      <c r="AA7" s="6"/>
    </row>
    <row r="8" spans="1:27" ht="23.25" customHeight="1" x14ac:dyDescent="0.2">
      <c r="A8" s="85"/>
      <c r="B8" s="5"/>
      <c r="C8" s="13"/>
      <c r="D8" s="5"/>
      <c r="E8" s="13"/>
      <c r="F8" s="4"/>
      <c r="G8" s="13"/>
      <c r="H8" s="13"/>
      <c r="I8" s="13"/>
      <c r="J8" s="13"/>
      <c r="K8" s="13"/>
      <c r="L8" s="13"/>
      <c r="M8" s="13"/>
      <c r="N8" s="13"/>
      <c r="O8" s="13"/>
      <c r="P8" s="13"/>
      <c r="Q8" s="1"/>
      <c r="R8" s="44" t="s">
        <v>1092</v>
      </c>
      <c r="S8" s="6"/>
      <c r="T8" s="6"/>
      <c r="U8" s="6"/>
      <c r="V8" s="6"/>
      <c r="W8" s="6"/>
      <c r="X8" s="6"/>
      <c r="Y8" s="6"/>
      <c r="Z8" s="6"/>
      <c r="AA8" s="6"/>
    </row>
    <row r="9" spans="1:27" ht="21" customHeight="1" x14ac:dyDescent="0.2">
      <c r="A9" s="75"/>
      <c r="B9" s="5"/>
      <c r="C9" s="13"/>
      <c r="D9" s="5"/>
      <c r="E9" s="13"/>
      <c r="F9" s="4"/>
      <c r="G9" s="13"/>
      <c r="H9" s="13"/>
      <c r="I9" s="13"/>
      <c r="J9" s="13"/>
      <c r="K9" s="13"/>
      <c r="L9" s="13"/>
      <c r="M9" s="13"/>
      <c r="N9" s="13"/>
      <c r="O9" s="13"/>
      <c r="P9" s="13"/>
      <c r="Q9" s="1"/>
      <c r="R9" s="44" t="s">
        <v>1031</v>
      </c>
      <c r="S9" s="6"/>
      <c r="T9" s="6"/>
      <c r="U9" s="6"/>
      <c r="V9" s="6"/>
      <c r="W9" s="6"/>
      <c r="X9" s="6"/>
      <c r="Y9" s="6"/>
      <c r="Z9" s="6"/>
      <c r="AA9" s="6"/>
    </row>
    <row r="10" spans="1:27" ht="21" customHeight="1" x14ac:dyDescent="0.2">
      <c r="A10" s="12" t="str">
        <f>IF('prpe ed ing'!B5&gt;0,CONCATENATE('prpe ed ing'!B8,'prpe ed ing'!D8,'prpe ed ing'!C8),"")</f>
        <v/>
      </c>
      <c r="B10" s="5"/>
      <c r="C10" s="13"/>
      <c r="D10" s="5"/>
      <c r="E10" s="13"/>
      <c r="F10" s="4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"/>
      <c r="R10" s="44" t="s">
        <v>1032</v>
      </c>
      <c r="S10" s="6"/>
      <c r="T10" s="6"/>
      <c r="U10" s="6"/>
      <c r="V10" s="6"/>
      <c r="W10" s="6"/>
      <c r="X10" s="6"/>
      <c r="Y10" s="6"/>
      <c r="Z10" s="6"/>
      <c r="AA10" s="6"/>
    </row>
    <row r="11" spans="1:27" ht="21" customHeight="1" x14ac:dyDescent="0.2">
      <c r="A11" s="74"/>
      <c r="B11" s="5"/>
      <c r="C11" s="13"/>
      <c r="D11" s="5"/>
      <c r="E11" s="13"/>
      <c r="F11" s="4"/>
      <c r="G11" s="13"/>
      <c r="H11" s="23"/>
      <c r="I11" s="13"/>
      <c r="J11" s="13"/>
      <c r="K11" s="13"/>
      <c r="L11" s="13"/>
      <c r="M11" s="13"/>
      <c r="N11" s="13"/>
      <c r="O11" s="13"/>
      <c r="P11" s="13"/>
      <c r="Q11" s="1"/>
      <c r="R11" s="44" t="s">
        <v>1033</v>
      </c>
      <c r="S11" s="6"/>
      <c r="T11" s="6"/>
      <c r="U11" s="6"/>
      <c r="V11" s="6"/>
      <c r="W11" s="6"/>
      <c r="X11" s="6"/>
      <c r="Y11" s="6"/>
      <c r="Z11" s="6"/>
      <c r="AA11" s="6"/>
    </row>
    <row r="12" spans="1:27" ht="15.75" customHeight="1" x14ac:dyDescent="0.2">
      <c r="A12" s="46" t="s">
        <v>15</v>
      </c>
      <c r="B12" s="5"/>
      <c r="C12" s="13"/>
      <c r="D12" s="5"/>
      <c r="E12" s="13"/>
      <c r="F12" s="4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"/>
      <c r="R12" s="44" t="s">
        <v>1034</v>
      </c>
      <c r="S12" s="6"/>
      <c r="T12" s="6"/>
      <c r="U12" s="6"/>
      <c r="V12" s="6"/>
      <c r="W12" s="6"/>
      <c r="X12" s="6"/>
      <c r="Y12" s="6"/>
      <c r="Z12" s="6"/>
      <c r="AA12" s="6"/>
    </row>
    <row r="13" spans="1:27" ht="15.75" customHeight="1" x14ac:dyDescent="0.2">
      <c r="A13" s="74"/>
      <c r="B13" s="2"/>
      <c r="C13" s="2"/>
      <c r="D13" s="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" t="str">
        <f t="shared" ref="Q13:Q14" si="0">CONCATENATE(E13,F13,G13,H13,I13,J13,K13,L13,M13,N13,O13,P13)</f>
        <v/>
      </c>
      <c r="R13" s="44" t="s">
        <v>1035</v>
      </c>
      <c r="S13" s="6"/>
      <c r="T13" s="6"/>
      <c r="U13" s="6"/>
      <c r="V13" s="6"/>
      <c r="W13" s="6"/>
      <c r="X13" s="6"/>
      <c r="Y13" s="6"/>
      <c r="Z13" s="6"/>
      <c r="AA13" s="6"/>
    </row>
    <row r="14" spans="1:27" ht="23.25" customHeight="1" x14ac:dyDescent="0.2">
      <c r="A14" s="47" t="str">
        <f>'Present Perfect Verben'!B10</f>
        <v>Eingabe?</v>
      </c>
      <c r="B14" s="2"/>
      <c r="C14" s="2"/>
      <c r="D14" s="2"/>
      <c r="E14" s="13"/>
      <c r="F14" s="13"/>
      <c r="G14" s="13"/>
      <c r="H14" s="13"/>
      <c r="I14" s="23"/>
      <c r="J14" s="13"/>
      <c r="K14" s="23"/>
      <c r="L14" s="13"/>
      <c r="M14" s="13"/>
      <c r="N14" s="13"/>
      <c r="O14" s="13"/>
      <c r="P14" s="13"/>
      <c r="Q14" s="1" t="str">
        <f t="shared" si="0"/>
        <v/>
      </c>
      <c r="R14" s="44" t="s">
        <v>1036</v>
      </c>
      <c r="S14" s="6"/>
      <c r="T14" s="6"/>
      <c r="U14" s="6"/>
      <c r="V14" s="6"/>
      <c r="W14" s="6"/>
      <c r="X14" s="6"/>
      <c r="Y14" s="6"/>
      <c r="Z14" s="6"/>
      <c r="AA14" s="6"/>
    </row>
    <row r="15" spans="1:27" ht="21" customHeight="1" x14ac:dyDescent="0.2">
      <c r="A15" s="12"/>
      <c r="B15" s="1"/>
      <c r="C15" s="2"/>
      <c r="D15" s="1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"/>
      <c r="R15" s="44" t="s">
        <v>1037</v>
      </c>
      <c r="S15" s="6"/>
      <c r="T15" s="6"/>
      <c r="U15" s="6"/>
      <c r="V15" s="6"/>
      <c r="W15" s="6"/>
      <c r="X15" s="6"/>
      <c r="Y15" s="6"/>
      <c r="Z15" s="6"/>
      <c r="AA15" s="6"/>
    </row>
    <row r="16" spans="1:27" ht="21" customHeight="1" x14ac:dyDescent="0.2">
      <c r="A16" s="12" t="s">
        <v>1103</v>
      </c>
      <c r="B16" s="1"/>
      <c r="C16" s="2"/>
      <c r="D16" s="1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"/>
      <c r="R16" s="44" t="s">
        <v>1038</v>
      </c>
      <c r="S16" s="6"/>
      <c r="T16" s="6"/>
      <c r="U16" s="6"/>
      <c r="V16" s="6"/>
      <c r="W16" s="6"/>
      <c r="X16" s="6"/>
      <c r="Y16" s="6"/>
      <c r="Z16" s="6"/>
      <c r="AA16" s="6"/>
    </row>
    <row r="17" spans="1:27" ht="21" customHeight="1" x14ac:dyDescent="0.2">
      <c r="A17" s="68"/>
      <c r="B17" s="1"/>
      <c r="C17" s="2"/>
      <c r="D17" s="1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"/>
      <c r="R17" s="44" t="s">
        <v>1039</v>
      </c>
      <c r="S17" s="6"/>
      <c r="T17" s="6"/>
      <c r="U17" s="6"/>
      <c r="V17" s="6"/>
      <c r="W17" s="6"/>
      <c r="X17" s="6"/>
      <c r="Y17" s="6"/>
      <c r="Z17" s="6"/>
      <c r="AA17" s="6"/>
    </row>
    <row r="18" spans="1:27" ht="12" customHeight="1" x14ac:dyDescent="0.2">
      <c r="A18" s="78"/>
      <c r="B18" s="1"/>
      <c r="C18" s="2"/>
      <c r="D18" s="1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"/>
      <c r="R18" s="44" t="s">
        <v>1040</v>
      </c>
      <c r="S18" s="6"/>
      <c r="T18" s="6"/>
      <c r="U18" s="6"/>
      <c r="V18" s="6"/>
      <c r="W18" s="6"/>
      <c r="X18" s="6"/>
      <c r="Y18" s="6"/>
      <c r="Z18" s="6"/>
      <c r="AA18" s="6"/>
    </row>
    <row r="19" spans="1:27" ht="13.5" customHeight="1" x14ac:dyDescent="0.2">
      <c r="A19" s="68"/>
      <c r="B19" s="1"/>
      <c r="C19" s="2"/>
      <c r="D19" s="1"/>
      <c r="E19" s="13"/>
      <c r="F19" s="13"/>
      <c r="G19" s="13"/>
      <c r="H19" s="13" t="str">
        <f t="shared" ref="H19" si="1">IF(AND(ISNUMBER(SEARCH("I'm ",A19)),ISNUMBER(SEARCH("going ",A19))),"Present continuous"," ")</f>
        <v xml:space="preserve"> </v>
      </c>
      <c r="I19" s="13"/>
      <c r="J19" s="13" t="str">
        <f t="shared" ref="J19" si="2">IF(AND(ISNUMBER(SEARCH("if",A19)),ISNUMBER(SEARCH("would",A19))),"Present Continuous"," ")</f>
        <v xml:space="preserve"> </v>
      </c>
      <c r="K19" s="13"/>
      <c r="L19" s="13"/>
      <c r="M19" s="13" t="str">
        <f t="shared" ref="M19" si="3">IF(AND(ISNUMBER(SEARCH("have",A19)),ISNUMBER(SEARCH("ed",A19))),"Present perfect"," ")</f>
        <v xml:space="preserve"> </v>
      </c>
      <c r="N19" s="13" t="str">
        <f t="shared" ref="N19" si="4">IF(AND(ISNUMBER(SEARCH("have",A19)),ISNUMBER(SEARCH("been",A19))),"Past Continuous 2"," ")</f>
        <v xml:space="preserve"> </v>
      </c>
      <c r="O19" s="13"/>
      <c r="P19" s="13"/>
      <c r="Q19" s="1"/>
      <c r="R19" s="44" t="s">
        <v>1041</v>
      </c>
      <c r="S19" s="6"/>
      <c r="T19" s="6"/>
      <c r="U19" s="6"/>
      <c r="V19" s="6"/>
      <c r="W19" s="6"/>
      <c r="X19" s="6"/>
      <c r="Y19" s="6"/>
      <c r="Z19" s="6"/>
      <c r="AA19" s="6"/>
    </row>
    <row r="20" spans="1:27" ht="13.5" customHeight="1" x14ac:dyDescent="0.2">
      <c r="A20" s="68"/>
      <c r="B20" s="1"/>
      <c r="C20" s="2"/>
      <c r="D20" s="1"/>
      <c r="E20" s="1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44" t="s">
        <v>1042</v>
      </c>
      <c r="S20" s="6"/>
      <c r="T20" s="6"/>
      <c r="U20" s="6"/>
      <c r="V20" s="6"/>
      <c r="W20" s="6"/>
      <c r="X20" s="6"/>
      <c r="Y20" s="6"/>
      <c r="Z20" s="6"/>
      <c r="AA20" s="6"/>
    </row>
    <row r="21" spans="1:27" ht="13.5" customHeight="1" x14ac:dyDescent="0.2">
      <c r="A21" s="68"/>
      <c r="B21" s="1"/>
      <c r="C21" s="2"/>
      <c r="D21" s="1"/>
      <c r="E21" s="1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48" t="s">
        <v>1115</v>
      </c>
      <c r="S21" s="6"/>
      <c r="T21" s="6"/>
      <c r="U21" s="6"/>
      <c r="V21" s="6"/>
      <c r="W21" s="6"/>
      <c r="X21" s="6"/>
      <c r="Y21" s="6"/>
      <c r="Z21" s="6"/>
      <c r="AA21" s="6"/>
    </row>
    <row r="22" spans="1:27" s="17" customFormat="1" ht="23.25" customHeight="1" x14ac:dyDescent="0.2">
      <c r="A22" s="67" t="s">
        <v>1043</v>
      </c>
      <c r="B22" s="16"/>
      <c r="C22" s="2"/>
      <c r="D22" s="1"/>
      <c r="E22" s="13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44" t="s">
        <v>1141</v>
      </c>
      <c r="S22" s="6"/>
      <c r="T22" s="6"/>
      <c r="U22" s="16"/>
      <c r="V22" s="16"/>
      <c r="W22" s="6"/>
      <c r="X22" s="6"/>
      <c r="Y22" s="16"/>
      <c r="Z22" s="6"/>
      <c r="AA22" s="6"/>
    </row>
    <row r="23" spans="1:27" s="17" customFormat="1" ht="13.5" customHeight="1" x14ac:dyDescent="0.2">
      <c r="A23" s="76"/>
      <c r="B23" s="1"/>
      <c r="C23" s="2"/>
      <c r="D23" s="1"/>
      <c r="E23" s="13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44" t="s">
        <v>1133</v>
      </c>
      <c r="S23" s="6"/>
      <c r="T23" s="6"/>
      <c r="U23" s="16"/>
      <c r="V23" s="16"/>
      <c r="W23" s="6"/>
      <c r="X23" s="6"/>
      <c r="Y23" s="16"/>
      <c r="Z23" s="6"/>
      <c r="AA23" s="6"/>
    </row>
    <row r="24" spans="1:27" ht="23.25" customHeight="1" x14ac:dyDescent="0.2">
      <c r="A24" s="77" t="s">
        <v>167</v>
      </c>
      <c r="B24" s="1"/>
      <c r="C24" s="2"/>
      <c r="D24" s="1"/>
      <c r="E24" s="13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64"/>
      <c r="S24" s="6"/>
      <c r="T24" s="6"/>
      <c r="U24" s="6"/>
      <c r="V24" s="6"/>
      <c r="W24" s="6"/>
      <c r="X24" s="6"/>
      <c r="Y24" s="16"/>
      <c r="Z24" s="6"/>
      <c r="AA24" s="6"/>
    </row>
    <row r="25" spans="1:27" x14ac:dyDescent="0.2">
      <c r="A25" s="49"/>
      <c r="B25" s="1"/>
      <c r="C25" s="2"/>
      <c r="D25" s="1"/>
      <c r="E25" s="1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44"/>
      <c r="S25" s="6"/>
      <c r="T25" s="6"/>
      <c r="U25" s="6"/>
      <c r="V25" s="6"/>
      <c r="W25" s="6"/>
      <c r="X25" s="6"/>
      <c r="Y25" s="16"/>
      <c r="Z25" s="6"/>
      <c r="AA25" s="6"/>
    </row>
    <row r="26" spans="1:27" x14ac:dyDescent="0.2">
      <c r="A26" s="2"/>
      <c r="B26" s="1"/>
      <c r="C26" s="2"/>
      <c r="D26" s="1"/>
      <c r="E26" s="1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44"/>
      <c r="S26" s="6"/>
      <c r="T26" s="6"/>
      <c r="U26" s="6"/>
      <c r="V26" s="6"/>
      <c r="W26" s="6"/>
      <c r="X26" s="6"/>
      <c r="Y26" s="16"/>
      <c r="Z26" s="6"/>
      <c r="AA26" s="6"/>
    </row>
    <row r="27" spans="1:27" x14ac:dyDescent="0.2">
      <c r="A27" s="2"/>
      <c r="B27" s="2"/>
      <c r="C27" s="2"/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44"/>
      <c r="S27" s="6"/>
      <c r="T27" s="6"/>
      <c r="U27" s="6"/>
      <c r="V27" s="6"/>
      <c r="W27" s="6"/>
      <c r="X27" s="6"/>
      <c r="Y27" s="16"/>
      <c r="Z27" s="6"/>
      <c r="AA27" s="6"/>
    </row>
    <row r="28" spans="1:27" x14ac:dyDescent="0.2">
      <c r="A28" s="2"/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44"/>
      <c r="S28" s="6"/>
      <c r="T28" s="6"/>
      <c r="U28" s="6"/>
      <c r="V28" s="6"/>
      <c r="W28" s="6"/>
      <c r="X28" s="6"/>
      <c r="Y28" s="16"/>
      <c r="Z28" s="6"/>
      <c r="AA28" s="6"/>
    </row>
    <row r="29" spans="1:27" x14ac:dyDescent="0.2">
      <c r="A29" s="2"/>
      <c r="B29" s="2"/>
      <c r="C29" s="2"/>
      <c r="D29" s="2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5"/>
      <c r="R29" s="44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2"/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44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"/>
      <c r="B31" s="2"/>
      <c r="C31" s="2"/>
      <c r="D31" s="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"/>
      <c r="R31" s="44"/>
      <c r="S31" s="6"/>
      <c r="T31" s="6"/>
      <c r="U31" s="6"/>
      <c r="V31" s="6"/>
      <c r="W31" s="6"/>
      <c r="X31" s="6"/>
      <c r="Y31" s="6"/>
      <c r="Z31" s="6"/>
      <c r="AA31" s="6"/>
    </row>
    <row r="32" spans="1:27" x14ac:dyDescent="0.2">
      <c r="A32" s="2"/>
      <c r="B32" s="2"/>
      <c r="C32" s="2"/>
      <c r="D32" s="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44"/>
      <c r="S32" s="6"/>
      <c r="T32" s="6"/>
      <c r="U32" s="6"/>
      <c r="V32" s="6"/>
      <c r="W32" s="6"/>
      <c r="X32" s="6"/>
      <c r="Y32" s="6"/>
      <c r="Z32" s="6"/>
      <c r="AA32" s="6"/>
    </row>
    <row r="33" spans="1:27" x14ac:dyDescent="0.2">
      <c r="A33" s="2"/>
      <c r="B33" s="2"/>
      <c r="C33" s="2"/>
      <c r="D33" s="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44"/>
      <c r="S33" s="6"/>
      <c r="T33" s="6"/>
      <c r="U33" s="6"/>
      <c r="V33" s="6"/>
      <c r="W33" s="6"/>
      <c r="X33" s="6"/>
      <c r="Y33" s="6"/>
      <c r="Z33" s="6"/>
      <c r="AA33" s="6"/>
    </row>
    <row r="34" spans="1:27" x14ac:dyDescent="0.2">
      <c r="A34" s="2"/>
      <c r="B34" s="2"/>
      <c r="C34" s="2"/>
      <c r="D34" s="2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44"/>
      <c r="S34" s="6"/>
      <c r="T34" s="6"/>
      <c r="U34" s="6"/>
      <c r="V34" s="6"/>
      <c r="W34" s="6"/>
      <c r="X34" s="6"/>
      <c r="Y34" s="6"/>
      <c r="Z34" s="6"/>
      <c r="AA34" s="6"/>
    </row>
    <row r="35" spans="1:27" x14ac:dyDescent="0.2">
      <c r="A35" s="2"/>
      <c r="B35" s="2"/>
      <c r="C35" s="2"/>
      <c r="D35" s="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44"/>
      <c r="S35" s="6"/>
      <c r="T35" s="6"/>
      <c r="U35" s="6"/>
      <c r="V35" s="6"/>
      <c r="W35" s="6"/>
      <c r="X35" s="6"/>
      <c r="Y35" s="6"/>
      <c r="Z35" s="6"/>
      <c r="AA35" s="6"/>
    </row>
    <row r="36" spans="1:27" x14ac:dyDescent="0.2">
      <c r="A36" s="2"/>
      <c r="B36" s="2"/>
      <c r="C36" s="2"/>
      <c r="D36" s="2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44"/>
      <c r="S36" s="6"/>
      <c r="T36" s="6"/>
      <c r="U36" s="6"/>
      <c r="V36" s="6"/>
      <c r="W36" s="6"/>
      <c r="X36" s="6"/>
      <c r="Y36" s="6"/>
      <c r="Z36" s="6"/>
      <c r="AA36" s="6"/>
    </row>
    <row r="37" spans="1:27" x14ac:dyDescent="0.2">
      <c r="A37" s="2"/>
      <c r="B37" s="2"/>
      <c r="C37" s="2"/>
      <c r="D37" s="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44"/>
      <c r="S37" s="6"/>
      <c r="T37" s="6"/>
      <c r="U37" s="6"/>
      <c r="V37" s="6"/>
      <c r="W37" s="6"/>
      <c r="X37" s="6"/>
      <c r="Y37" s="6"/>
      <c r="Z37" s="6"/>
      <c r="AA37" s="6"/>
    </row>
    <row r="38" spans="1:27" x14ac:dyDescent="0.2">
      <c r="A38" s="2"/>
      <c r="B38" s="2"/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44"/>
      <c r="S38" s="6"/>
      <c r="T38" s="6"/>
      <c r="U38" s="6"/>
      <c r="V38" s="6"/>
      <c r="W38" s="6"/>
      <c r="X38" s="6"/>
      <c r="Y38" s="6"/>
      <c r="Z38" s="6"/>
      <c r="AA38" s="6"/>
    </row>
    <row r="39" spans="1:27" x14ac:dyDescent="0.2">
      <c r="A39" s="2"/>
      <c r="B39" s="2"/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44"/>
      <c r="S39" s="6"/>
      <c r="T39" s="6"/>
      <c r="U39" s="6"/>
      <c r="V39" s="6"/>
      <c r="W39" s="6"/>
      <c r="X39" s="6"/>
      <c r="Y39" s="6"/>
      <c r="Z39" s="6"/>
      <c r="AA39" s="6"/>
    </row>
    <row r="40" spans="1:27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44"/>
      <c r="S40" s="6"/>
      <c r="T40" s="6"/>
      <c r="U40" s="6"/>
      <c r="V40" s="6"/>
      <c r="W40" s="6"/>
      <c r="X40" s="6"/>
      <c r="Y40" s="6"/>
      <c r="Z40" s="6"/>
      <c r="AA40" s="6"/>
    </row>
    <row r="41" spans="1:27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44"/>
      <c r="S41" s="6"/>
      <c r="T41" s="6"/>
      <c r="U41" s="6"/>
      <c r="V41" s="6"/>
      <c r="W41" s="6"/>
      <c r="X41" s="6"/>
      <c r="Y41" s="6"/>
      <c r="Z41" s="6"/>
      <c r="AA41" s="6"/>
    </row>
    <row r="42" spans="1:27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44"/>
      <c r="S42" s="6"/>
      <c r="T42" s="6"/>
      <c r="U42" s="6"/>
      <c r="V42" s="6"/>
      <c r="W42" s="6"/>
      <c r="X42" s="6"/>
      <c r="Y42" s="6"/>
      <c r="Z42" s="6"/>
      <c r="AA42" s="6"/>
    </row>
    <row r="43" spans="1:27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44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">
      <c r="A44" s="2"/>
      <c r="B44" s="50"/>
      <c r="C44" s="2"/>
      <c r="D44" s="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5"/>
      <c r="R44" s="44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">
      <c r="A45" s="2"/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44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">
      <c r="A46" s="2"/>
      <c r="B46" s="2"/>
      <c r="C46" s="2"/>
      <c r="D46" s="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  <c r="R46" s="44"/>
      <c r="S46" s="6"/>
      <c r="T46" s="6"/>
      <c r="U46" s="6"/>
      <c r="V46" s="6"/>
      <c r="W46" s="6"/>
      <c r="X46" s="6"/>
      <c r="Y46" s="6"/>
      <c r="Z46" s="6"/>
      <c r="AA46" s="6"/>
    </row>
    <row r="47" spans="1:27" x14ac:dyDescent="0.2">
      <c r="A47" s="2"/>
      <c r="B47" s="2"/>
      <c r="C47" s="2"/>
      <c r="D47" s="2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9"/>
      <c r="O47" s="3"/>
      <c r="P47" s="3"/>
      <c r="Q47" s="5"/>
      <c r="R47" s="44"/>
      <c r="S47" s="6"/>
      <c r="T47" s="6"/>
      <c r="U47" s="6"/>
      <c r="V47" s="6"/>
      <c r="W47" s="6"/>
      <c r="X47" s="6"/>
      <c r="Y47" s="6"/>
      <c r="Z47" s="6"/>
      <c r="AA47" s="6"/>
    </row>
    <row r="48" spans="1:27" x14ac:dyDescent="0.2">
      <c r="A48" s="2"/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x14ac:dyDescent="0.2">
      <c r="A49" s="2"/>
      <c r="B49" s="2"/>
      <c r="C49" s="2"/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x14ac:dyDescent="0.2">
      <c r="A50" s="2"/>
      <c r="B50" s="2" t="str">
        <f>IF(AND(E50=TRUE,F50=TRUE,G50=TRUE,H50=TRUE,I50=TRUE,J50=TRUE,K50=TRUE,L50=TRUE,M50=TRUE,N50=TRUE,O50=TRUE,P50=TRUE),"Keine Angabe","")</f>
        <v/>
      </c>
      <c r="C50" s="2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x14ac:dyDescent="0.2">
      <c r="A51" s="2"/>
      <c r="B51" s="2"/>
      <c r="C51" s="2"/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x14ac:dyDescent="0.2">
      <c r="A52" s="2"/>
      <c r="B52" s="2"/>
      <c r="C52" s="2"/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x14ac:dyDescent="0.2">
      <c r="A53" s="2"/>
      <c r="B53" s="2"/>
      <c r="C53" s="2"/>
      <c r="D53" s="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">
      <c r="A54" s="2"/>
      <c r="B54" s="2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">
      <c r="A55" s="2"/>
      <c r="B55" s="2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x14ac:dyDescent="0.2">
      <c r="A56" s="2"/>
      <c r="B56" s="2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x14ac:dyDescent="0.2">
      <c r="A57" s="2"/>
      <c r="B57" s="2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x14ac:dyDescent="0.2">
      <c r="A58" s="2"/>
      <c r="B58" s="2"/>
      <c r="C58" s="2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x14ac:dyDescent="0.2">
      <c r="A59" s="2"/>
      <c r="B59" s="2"/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x14ac:dyDescent="0.2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x14ac:dyDescent="0.2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x14ac:dyDescent="0.2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x14ac:dyDescent="0.2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x14ac:dyDescent="0.2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x14ac:dyDescent="0.2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x14ac:dyDescent="0.2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x14ac:dyDescent="0.2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x14ac:dyDescent="0.2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x14ac:dyDescent="0.2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x14ac:dyDescent="0.2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x14ac:dyDescent="0.2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x14ac:dyDescent="0.2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x14ac:dyDescent="0.2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x14ac:dyDescent="0.2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x14ac:dyDescent="0.2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x14ac:dyDescent="0.2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x14ac:dyDescent="0.2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x14ac:dyDescent="0.2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x14ac:dyDescent="0.2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</row>
  </sheetData>
  <sheetProtection algorithmName="SHA-512" hashValue="UiDWwjxjU29zMFUPe/VIc2LmoAd9UELPoGUVp7JOzQmSxu8G17irvsFMdNhjxjf9EmonNYs35c8syIDcDQl4zQ==" saltValue="pFo+nqLtfkia+W8XchYo3w==" spinCount="100000" sheet="1" objects="1" scenarios="1"/>
  <mergeCells count="1">
    <mergeCell ref="A7:A8"/>
  </mergeCells>
  <conditionalFormatting sqref="A9">
    <cfRule type="expression" dxfId="3" priority="2">
      <formula>AND(C7=FALSE,C8=FALSE)</formula>
    </cfRule>
  </conditionalFormatting>
  <conditionalFormatting sqref="A14 A12">
    <cfRule type="expression" dxfId="2" priority="1">
      <formula>$A$14="Present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resentPerfectZ">
                <anchor moveWithCells="1">
                  <from>
                    <xdr:col>0</xdr:col>
                    <xdr:colOff>5505450</xdr:colOff>
                    <xdr:row>23</xdr:row>
                    <xdr:rowOff>76200</xdr:rowOff>
                  </from>
                  <to>
                    <xdr:col>0</xdr:col>
                    <xdr:colOff>6581775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11363325</xdr:colOff>
                    <xdr:row>23</xdr:row>
                    <xdr:rowOff>76200</xdr:rowOff>
                  </from>
                  <to>
                    <xdr:col>0</xdr:col>
                    <xdr:colOff>12068175</xdr:colOff>
                    <xdr:row>23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09FC6-36E3-47C2-B5F3-7D286327EAF8}">
  <sheetPr codeName="Tabelle11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57" t="s">
        <v>1125</v>
      </c>
      <c r="C1" s="58" t="s">
        <v>1126</v>
      </c>
    </row>
    <row r="2" spans="2:4" ht="15" x14ac:dyDescent="0.25">
      <c r="B2" s="59"/>
      <c r="C2" s="60" t="s">
        <v>1112</v>
      </c>
    </row>
    <row r="3" spans="2:4" ht="15" x14ac:dyDescent="0.25">
      <c r="B3" s="61" t="s">
        <v>258</v>
      </c>
      <c r="C3" s="60" t="s">
        <v>499</v>
      </c>
    </row>
    <row r="5" spans="2:4" ht="15" x14ac:dyDescent="0.25">
      <c r="B5" s="62" cm="1">
        <f t="array" ref="B5:B6">'Present Perfect'!A7:A8</f>
        <v>0</v>
      </c>
      <c r="C5" s="63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1127</v>
      </c>
      <c r="C8" t="str">
        <f ca="1">C5</f>
        <v/>
      </c>
      <c r="D8" t="s">
        <v>1128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CA7C-E29D-4981-9D6A-21C4E494F370}">
  <sheetPr codeName="Tabelle5"/>
  <dimension ref="B1:K242"/>
  <sheetViews>
    <sheetView showGridLines="0" workbookViewId="0"/>
  </sheetViews>
  <sheetFormatPr baseColWidth="10" defaultRowHeight="12.75" x14ac:dyDescent="0.2"/>
  <cols>
    <col min="1" max="1" width="12" style="26"/>
    <col min="2" max="2" width="59.1640625" style="26" customWidth="1"/>
    <col min="3" max="3" width="12.5" style="26" customWidth="1"/>
    <col min="4" max="7" width="12" style="26"/>
    <col min="8" max="8" width="14.83203125" style="28" customWidth="1"/>
    <col min="9" max="9" width="3.1640625" style="28" customWidth="1"/>
    <col min="10" max="10" width="14.83203125" style="34" customWidth="1"/>
    <col min="11" max="11" width="20.33203125" style="26" customWidth="1"/>
    <col min="12" max="16384" width="12" style="26"/>
  </cols>
  <sheetData>
    <row r="1" spans="2:11" x14ac:dyDescent="0.2">
      <c r="B1" s="24" t="s">
        <v>258</v>
      </c>
      <c r="C1" s="25" t="s">
        <v>259</v>
      </c>
      <c r="H1" s="27" t="s">
        <v>260</v>
      </c>
      <c r="J1" s="29" t="s">
        <v>261</v>
      </c>
      <c r="K1" s="55" t="s">
        <v>1107</v>
      </c>
    </row>
    <row r="2" spans="2:11" x14ac:dyDescent="0.2">
      <c r="B2" s="26" cm="1">
        <f t="array" ref="B2:B3">'Present Perfect'!A7:A8</f>
        <v>0</v>
      </c>
      <c r="C2" s="30" t="b" cm="1">
        <f t="array" ref="C2">IstPresentPerfect(B2,$H$2:$H$242, $J$2:$J$13,$K$2)</f>
        <v>0</v>
      </c>
      <c r="H2" s="35" t="s">
        <v>262</v>
      </c>
      <c r="I2" s="32"/>
      <c r="J2" s="33" t="s">
        <v>1028</v>
      </c>
      <c r="K2" s="30" t="s">
        <v>1129</v>
      </c>
    </row>
    <row r="3" spans="2:11" x14ac:dyDescent="0.2">
      <c r="B3" s="26">
        <v>0</v>
      </c>
      <c r="C3" s="30"/>
      <c r="H3" s="35" t="s">
        <v>506</v>
      </c>
      <c r="I3" s="32"/>
      <c r="J3" s="33" t="s">
        <v>1050</v>
      </c>
    </row>
    <row r="4" spans="2:11" x14ac:dyDescent="0.2">
      <c r="C4" s="30"/>
      <c r="H4" s="35" t="s">
        <v>509</v>
      </c>
      <c r="I4" s="32"/>
      <c r="J4" s="33" t="s">
        <v>1044</v>
      </c>
      <c r="K4" s="33"/>
    </row>
    <row r="5" spans="2:11" x14ac:dyDescent="0.2">
      <c r="C5" s="30"/>
      <c r="H5" s="35" t="s">
        <v>518</v>
      </c>
      <c r="I5" s="32"/>
      <c r="J5" s="33" t="s">
        <v>1045</v>
      </c>
      <c r="K5" s="33"/>
    </row>
    <row r="6" spans="2:11" x14ac:dyDescent="0.2">
      <c r="C6" s="30"/>
      <c r="H6" s="35" t="s">
        <v>521</v>
      </c>
      <c r="I6" s="32"/>
      <c r="J6" s="33" t="s">
        <v>1046</v>
      </c>
      <c r="K6" s="33"/>
    </row>
    <row r="7" spans="2:11" x14ac:dyDescent="0.2">
      <c r="C7" s="30"/>
      <c r="H7" s="35" t="s">
        <v>512</v>
      </c>
      <c r="I7" s="32"/>
      <c r="J7" s="33" t="s">
        <v>1047</v>
      </c>
      <c r="K7" s="33"/>
    </row>
    <row r="8" spans="2:11" x14ac:dyDescent="0.2">
      <c r="B8" s="53"/>
      <c r="C8" s="30"/>
      <c r="H8" s="35" t="s">
        <v>512</v>
      </c>
      <c r="I8" s="32"/>
      <c r="J8" s="33" t="s">
        <v>1048</v>
      </c>
      <c r="K8" s="33"/>
    </row>
    <row r="9" spans="2:11" x14ac:dyDescent="0.2">
      <c r="C9" s="30"/>
      <c r="H9" s="35" t="s">
        <v>524</v>
      </c>
      <c r="I9" s="32"/>
      <c r="J9" s="33" t="s">
        <v>1049</v>
      </c>
      <c r="K9" s="33"/>
    </row>
    <row r="10" spans="2:11" x14ac:dyDescent="0.2">
      <c r="B10" s="26" t="str">
        <f>IF(C2=TRUE,"Present Perfect","Eingabe?")</f>
        <v>Eingabe?</v>
      </c>
      <c r="C10" s="30"/>
      <c r="H10" s="35" t="s">
        <v>527</v>
      </c>
      <c r="I10" s="32"/>
      <c r="J10" s="33" t="s">
        <v>1108</v>
      </c>
    </row>
    <row r="11" spans="2:11" x14ac:dyDescent="0.2">
      <c r="C11" s="30"/>
      <c r="H11" s="35" t="s">
        <v>272</v>
      </c>
      <c r="I11" s="32"/>
      <c r="J11" s="33" t="s">
        <v>1109</v>
      </c>
    </row>
    <row r="12" spans="2:11" x14ac:dyDescent="0.2">
      <c r="B12" s="52"/>
      <c r="C12" s="30"/>
      <c r="H12" s="35" t="s">
        <v>273</v>
      </c>
      <c r="I12" s="32"/>
      <c r="J12" s="33" t="s">
        <v>1183</v>
      </c>
    </row>
    <row r="13" spans="2:11" x14ac:dyDescent="0.2">
      <c r="C13" s="30"/>
      <c r="H13" s="35" t="s">
        <v>274</v>
      </c>
      <c r="I13" s="32"/>
      <c r="J13" s="33" t="s">
        <v>1184</v>
      </c>
    </row>
    <row r="14" spans="2:11" x14ac:dyDescent="0.2">
      <c r="C14" s="30"/>
      <c r="H14" s="35" t="s">
        <v>275</v>
      </c>
      <c r="I14" s="32"/>
      <c r="J14" s="33"/>
    </row>
    <row r="15" spans="2:11" x14ac:dyDescent="0.2">
      <c r="C15" s="30"/>
      <c r="H15" s="35" t="s">
        <v>276</v>
      </c>
      <c r="I15" s="32"/>
      <c r="J15" s="33"/>
    </row>
    <row r="16" spans="2:11" x14ac:dyDescent="0.2">
      <c r="C16" s="30"/>
      <c r="H16" s="35" t="s">
        <v>277</v>
      </c>
      <c r="I16" s="32"/>
      <c r="J16" s="33"/>
    </row>
    <row r="17" spans="3:10" x14ac:dyDescent="0.2">
      <c r="C17" s="30"/>
      <c r="H17" s="35" t="s">
        <v>541</v>
      </c>
      <c r="I17" s="32"/>
      <c r="J17" s="33"/>
    </row>
    <row r="18" spans="3:10" x14ac:dyDescent="0.2">
      <c r="C18" s="30"/>
      <c r="H18" s="35" t="s">
        <v>545</v>
      </c>
      <c r="I18" s="32"/>
      <c r="J18" s="33"/>
    </row>
    <row r="19" spans="3:10" x14ac:dyDescent="0.2">
      <c r="C19" s="30"/>
      <c r="H19" s="35" t="s">
        <v>281</v>
      </c>
      <c r="I19" s="32"/>
      <c r="J19" s="33"/>
    </row>
    <row r="20" spans="3:10" x14ac:dyDescent="0.2">
      <c r="C20" s="30"/>
      <c r="H20" s="35" t="s">
        <v>550</v>
      </c>
      <c r="I20" s="32"/>
      <c r="J20" s="33"/>
    </row>
    <row r="21" spans="3:10" x14ac:dyDescent="0.2">
      <c r="C21" s="30"/>
      <c r="H21" s="35" t="s">
        <v>515</v>
      </c>
      <c r="I21" s="32"/>
      <c r="J21" s="33"/>
    </row>
    <row r="22" spans="3:10" x14ac:dyDescent="0.2">
      <c r="C22" s="30"/>
      <c r="H22" s="35" t="s">
        <v>291</v>
      </c>
      <c r="I22" s="32"/>
      <c r="J22" s="33"/>
    </row>
    <row r="23" spans="3:10" x14ac:dyDescent="0.2">
      <c r="C23" s="30"/>
      <c r="H23" s="35" t="s">
        <v>279</v>
      </c>
      <c r="I23" s="32"/>
      <c r="J23" s="33"/>
    </row>
    <row r="24" spans="3:10" x14ac:dyDescent="0.2">
      <c r="C24" s="30"/>
      <c r="H24" s="35" t="s">
        <v>284</v>
      </c>
      <c r="I24" s="32"/>
      <c r="J24" s="33"/>
    </row>
    <row r="25" spans="3:10" x14ac:dyDescent="0.2">
      <c r="C25" s="30"/>
      <c r="H25" s="35" t="s">
        <v>286</v>
      </c>
    </row>
    <row r="26" spans="3:10" x14ac:dyDescent="0.2">
      <c r="C26" s="30"/>
      <c r="H26" s="35" t="s">
        <v>553</v>
      </c>
    </row>
    <row r="27" spans="3:10" x14ac:dyDescent="0.2">
      <c r="H27" s="35" t="s">
        <v>285</v>
      </c>
    </row>
    <row r="28" spans="3:10" x14ac:dyDescent="0.2">
      <c r="H28" s="35" t="s">
        <v>287</v>
      </c>
    </row>
    <row r="29" spans="3:10" x14ac:dyDescent="0.2">
      <c r="H29" s="35" t="s">
        <v>289</v>
      </c>
    </row>
    <row r="30" spans="3:10" x14ac:dyDescent="0.2">
      <c r="H30" s="35" t="s">
        <v>288</v>
      </c>
    </row>
    <row r="31" spans="3:10" x14ac:dyDescent="0.2">
      <c r="H31" s="35" t="s">
        <v>290</v>
      </c>
    </row>
    <row r="32" spans="3:10" x14ac:dyDescent="0.2">
      <c r="H32" s="35" t="s">
        <v>292</v>
      </c>
    </row>
    <row r="33" spans="8:8" x14ac:dyDescent="0.2">
      <c r="H33" s="35" t="s">
        <v>293</v>
      </c>
    </row>
    <row r="34" spans="8:8" x14ac:dyDescent="0.2">
      <c r="H34" s="35" t="s">
        <v>574</v>
      </c>
    </row>
    <row r="35" spans="8:8" x14ac:dyDescent="0.2">
      <c r="H35" s="35" t="s">
        <v>577</v>
      </c>
    </row>
    <row r="36" spans="8:8" x14ac:dyDescent="0.2">
      <c r="H36" s="35" t="s">
        <v>299</v>
      </c>
    </row>
    <row r="37" spans="8:8" x14ac:dyDescent="0.2">
      <c r="H37" s="35" t="s">
        <v>296</v>
      </c>
    </row>
    <row r="38" spans="8:8" x14ac:dyDescent="0.2">
      <c r="H38" s="35" t="s">
        <v>581</v>
      </c>
    </row>
    <row r="39" spans="8:8" x14ac:dyDescent="0.2">
      <c r="H39" s="35" t="s">
        <v>298</v>
      </c>
    </row>
    <row r="40" spans="8:8" x14ac:dyDescent="0.2">
      <c r="H40" s="35" t="s">
        <v>587</v>
      </c>
    </row>
    <row r="41" spans="8:8" x14ac:dyDescent="0.2">
      <c r="H41" s="35" t="s">
        <v>301</v>
      </c>
    </row>
    <row r="42" spans="8:8" x14ac:dyDescent="0.2">
      <c r="H42" s="35" t="s">
        <v>302</v>
      </c>
    </row>
    <row r="43" spans="8:8" x14ac:dyDescent="0.2">
      <c r="H43" s="35" t="s">
        <v>303</v>
      </c>
    </row>
    <row r="44" spans="8:8" x14ac:dyDescent="0.2">
      <c r="H44" s="35" t="s">
        <v>304</v>
      </c>
    </row>
    <row r="45" spans="8:8" x14ac:dyDescent="0.2">
      <c r="H45" s="35" t="s">
        <v>306</v>
      </c>
    </row>
    <row r="46" spans="8:8" x14ac:dyDescent="0.2">
      <c r="H46" s="35" t="s">
        <v>306</v>
      </c>
    </row>
    <row r="47" spans="8:8" x14ac:dyDescent="0.2">
      <c r="H47" s="35" t="s">
        <v>602</v>
      </c>
    </row>
    <row r="48" spans="8:8" x14ac:dyDescent="0.2">
      <c r="H48" s="35" t="s">
        <v>605</v>
      </c>
    </row>
    <row r="49" spans="8:8" x14ac:dyDescent="0.2">
      <c r="H49" s="35" t="s">
        <v>311</v>
      </c>
    </row>
    <row r="50" spans="8:8" x14ac:dyDescent="0.2">
      <c r="H50" s="35" t="s">
        <v>310</v>
      </c>
    </row>
    <row r="51" spans="8:8" x14ac:dyDescent="0.2">
      <c r="H51" s="35" t="s">
        <v>613</v>
      </c>
    </row>
    <row r="52" spans="8:8" x14ac:dyDescent="0.2">
      <c r="H52" s="35" t="s">
        <v>610</v>
      </c>
    </row>
    <row r="53" spans="8:8" x14ac:dyDescent="0.2">
      <c r="H53" s="35" t="s">
        <v>305</v>
      </c>
    </row>
    <row r="54" spans="8:8" x14ac:dyDescent="0.2">
      <c r="H54" s="35" t="s">
        <v>314</v>
      </c>
    </row>
    <row r="55" spans="8:8" x14ac:dyDescent="0.2">
      <c r="H55" s="35" t="s">
        <v>618</v>
      </c>
    </row>
    <row r="56" spans="8:8" x14ac:dyDescent="0.2">
      <c r="H56" s="35" t="s">
        <v>621</v>
      </c>
    </row>
    <row r="57" spans="8:8" x14ac:dyDescent="0.2">
      <c r="H57" s="35" t="s">
        <v>317</v>
      </c>
    </row>
    <row r="58" spans="8:8" x14ac:dyDescent="0.2">
      <c r="H58" s="35" t="s">
        <v>318</v>
      </c>
    </row>
    <row r="59" spans="8:8" x14ac:dyDescent="0.2">
      <c r="H59" s="35" t="s">
        <v>321</v>
      </c>
    </row>
    <row r="60" spans="8:8" x14ac:dyDescent="0.2">
      <c r="H60" s="35" t="s">
        <v>635</v>
      </c>
    </row>
    <row r="61" spans="8:8" x14ac:dyDescent="0.2">
      <c r="H61" s="35" t="s">
        <v>322</v>
      </c>
    </row>
    <row r="62" spans="8:8" x14ac:dyDescent="0.2">
      <c r="H62" s="35" t="s">
        <v>641</v>
      </c>
    </row>
    <row r="63" spans="8:8" x14ac:dyDescent="0.2">
      <c r="H63" s="35" t="s">
        <v>638</v>
      </c>
    </row>
    <row r="64" spans="8:8" x14ac:dyDescent="0.2">
      <c r="H64" s="35" t="s">
        <v>326</v>
      </c>
    </row>
    <row r="65" spans="8:8" x14ac:dyDescent="0.2">
      <c r="H65" s="35" t="s">
        <v>646</v>
      </c>
    </row>
    <row r="66" spans="8:8" x14ac:dyDescent="0.2">
      <c r="H66" s="35" t="s">
        <v>328</v>
      </c>
    </row>
    <row r="67" spans="8:8" x14ac:dyDescent="0.2">
      <c r="H67" s="35" t="s">
        <v>653</v>
      </c>
    </row>
    <row r="68" spans="8:8" x14ac:dyDescent="0.2">
      <c r="H68" s="35" t="s">
        <v>650</v>
      </c>
    </row>
    <row r="69" spans="8:8" x14ac:dyDescent="0.2">
      <c r="H69" s="35" t="s">
        <v>656</v>
      </c>
    </row>
    <row r="70" spans="8:8" x14ac:dyDescent="0.2">
      <c r="H70" s="35" t="s">
        <v>319</v>
      </c>
    </row>
    <row r="71" spans="8:8" x14ac:dyDescent="0.2">
      <c r="H71" s="35" t="s">
        <v>320</v>
      </c>
    </row>
    <row r="72" spans="8:8" x14ac:dyDescent="0.2">
      <c r="H72" s="35" t="s">
        <v>659</v>
      </c>
    </row>
    <row r="73" spans="8:8" x14ac:dyDescent="0.2">
      <c r="H73" s="35" t="s">
        <v>334</v>
      </c>
    </row>
    <row r="74" spans="8:8" x14ac:dyDescent="0.2">
      <c r="H74" s="35" t="s">
        <v>667</v>
      </c>
    </row>
    <row r="75" spans="8:8" x14ac:dyDescent="0.2">
      <c r="H75" s="35" t="s">
        <v>670</v>
      </c>
    </row>
    <row r="76" spans="8:8" x14ac:dyDescent="0.2">
      <c r="H76" s="35" t="s">
        <v>333</v>
      </c>
    </row>
    <row r="77" spans="8:8" x14ac:dyDescent="0.2">
      <c r="H77" s="35" t="s">
        <v>662</v>
      </c>
    </row>
    <row r="78" spans="8:8" x14ac:dyDescent="0.2">
      <c r="H78" s="35" t="s">
        <v>337</v>
      </c>
    </row>
    <row r="79" spans="8:8" x14ac:dyDescent="0.2">
      <c r="H79" s="35" t="s">
        <v>675</v>
      </c>
    </row>
    <row r="80" spans="8:8" x14ac:dyDescent="0.2">
      <c r="H80" s="35" t="s">
        <v>341</v>
      </c>
    </row>
    <row r="81" spans="8:8" x14ac:dyDescent="0.2">
      <c r="H81" s="35" t="s">
        <v>346</v>
      </c>
    </row>
    <row r="82" spans="8:8" x14ac:dyDescent="0.2">
      <c r="H82" s="35" t="s">
        <v>686</v>
      </c>
    </row>
    <row r="83" spans="8:8" x14ac:dyDescent="0.2">
      <c r="H83" s="35" t="s">
        <v>689</v>
      </c>
    </row>
    <row r="84" spans="8:8" x14ac:dyDescent="0.2">
      <c r="H84" s="35" t="s">
        <v>345</v>
      </c>
    </row>
    <row r="85" spans="8:8" x14ac:dyDescent="0.2">
      <c r="H85" s="35" t="s">
        <v>342</v>
      </c>
    </row>
    <row r="86" spans="8:8" x14ac:dyDescent="0.2">
      <c r="H86" s="35" t="s">
        <v>339</v>
      </c>
    </row>
    <row r="87" spans="8:8" x14ac:dyDescent="0.2">
      <c r="H87" s="35" t="s">
        <v>347</v>
      </c>
    </row>
    <row r="88" spans="8:8" x14ac:dyDescent="0.2">
      <c r="H88" s="35" t="s">
        <v>348</v>
      </c>
    </row>
    <row r="89" spans="8:8" x14ac:dyDescent="0.2">
      <c r="H89" s="35" t="s">
        <v>349</v>
      </c>
    </row>
    <row r="90" spans="8:8" x14ac:dyDescent="0.2">
      <c r="H90" s="35" t="s">
        <v>350</v>
      </c>
    </row>
    <row r="91" spans="8:8" x14ac:dyDescent="0.2">
      <c r="H91" s="35" t="s">
        <v>704</v>
      </c>
    </row>
    <row r="92" spans="8:8" x14ac:dyDescent="0.2">
      <c r="H92" s="35" t="s">
        <v>707</v>
      </c>
    </row>
    <row r="93" spans="8:8" x14ac:dyDescent="0.2">
      <c r="H93" s="35" t="s">
        <v>353</v>
      </c>
    </row>
    <row r="94" spans="8:8" x14ac:dyDescent="0.2">
      <c r="H94" s="35" t="s">
        <v>724</v>
      </c>
    </row>
    <row r="95" spans="8:8" x14ac:dyDescent="0.2">
      <c r="H95" s="35" t="s">
        <v>356</v>
      </c>
    </row>
    <row r="96" spans="8:8" x14ac:dyDescent="0.2">
      <c r="H96" s="35" t="s">
        <v>355</v>
      </c>
    </row>
    <row r="97" spans="8:8" x14ac:dyDescent="0.2">
      <c r="H97" s="35" t="s">
        <v>358</v>
      </c>
    </row>
    <row r="98" spans="8:8" x14ac:dyDescent="0.2">
      <c r="H98" s="35" t="s">
        <v>357</v>
      </c>
    </row>
    <row r="99" spans="8:8" x14ac:dyDescent="0.2">
      <c r="H99" s="35" t="s">
        <v>360</v>
      </c>
    </row>
    <row r="100" spans="8:8" x14ac:dyDescent="0.2">
      <c r="H100" s="35" t="s">
        <v>359</v>
      </c>
    </row>
    <row r="101" spans="8:8" x14ac:dyDescent="0.2">
      <c r="H101" s="35" t="s">
        <v>354</v>
      </c>
    </row>
    <row r="102" spans="8:8" x14ac:dyDescent="0.2">
      <c r="H102" s="35" t="s">
        <v>361</v>
      </c>
    </row>
    <row r="103" spans="8:8" x14ac:dyDescent="0.2">
      <c r="H103" s="35" t="s">
        <v>362</v>
      </c>
    </row>
    <row r="104" spans="8:8" x14ac:dyDescent="0.2">
      <c r="H104" s="35" t="s">
        <v>363</v>
      </c>
    </row>
    <row r="105" spans="8:8" x14ac:dyDescent="0.2">
      <c r="H105" s="35" t="s">
        <v>365</v>
      </c>
    </row>
    <row r="106" spans="8:8" x14ac:dyDescent="0.2">
      <c r="H106" s="35" t="s">
        <v>366</v>
      </c>
    </row>
    <row r="107" spans="8:8" x14ac:dyDescent="0.2">
      <c r="H107" s="35" t="s">
        <v>367</v>
      </c>
    </row>
    <row r="108" spans="8:8" x14ac:dyDescent="0.2">
      <c r="H108" s="35" t="s">
        <v>368</v>
      </c>
    </row>
    <row r="109" spans="8:8" x14ac:dyDescent="0.2">
      <c r="H109" s="35" t="s">
        <v>369</v>
      </c>
    </row>
    <row r="110" spans="8:8" x14ac:dyDescent="0.2">
      <c r="H110" s="35" t="s">
        <v>737</v>
      </c>
    </row>
    <row r="111" spans="8:8" x14ac:dyDescent="0.2">
      <c r="H111" s="35" t="s">
        <v>371</v>
      </c>
    </row>
    <row r="112" spans="8:8" x14ac:dyDescent="0.2">
      <c r="H112" s="35" t="s">
        <v>372</v>
      </c>
    </row>
    <row r="113" spans="8:8" x14ac:dyDescent="0.2">
      <c r="H113" s="35" t="s">
        <v>744</v>
      </c>
    </row>
    <row r="114" spans="8:8" x14ac:dyDescent="0.2">
      <c r="H114" s="35" t="s">
        <v>747</v>
      </c>
    </row>
    <row r="115" spans="8:8" x14ac:dyDescent="0.2">
      <c r="H115" s="35" t="s">
        <v>750</v>
      </c>
    </row>
    <row r="116" spans="8:8" x14ac:dyDescent="0.2">
      <c r="H116" s="35" t="s">
        <v>377</v>
      </c>
    </row>
    <row r="117" spans="8:8" x14ac:dyDescent="0.2">
      <c r="H117" s="35" t="s">
        <v>376</v>
      </c>
    </row>
    <row r="118" spans="8:8" x14ac:dyDescent="0.2">
      <c r="H118" s="35" t="s">
        <v>757</v>
      </c>
    </row>
    <row r="119" spans="8:8" x14ac:dyDescent="0.2">
      <c r="H119" s="35" t="s">
        <v>760</v>
      </c>
    </row>
    <row r="120" spans="8:8" x14ac:dyDescent="0.2">
      <c r="H120" s="35" t="s">
        <v>763</v>
      </c>
    </row>
    <row r="121" spans="8:8" x14ac:dyDescent="0.2">
      <c r="H121" s="35" t="s">
        <v>766</v>
      </c>
    </row>
    <row r="122" spans="8:8" x14ac:dyDescent="0.2">
      <c r="H122" s="35" t="s">
        <v>383</v>
      </c>
    </row>
    <row r="123" spans="8:8" x14ac:dyDescent="0.2">
      <c r="H123" s="35" t="s">
        <v>382</v>
      </c>
    </row>
    <row r="124" spans="8:8" x14ac:dyDescent="0.2">
      <c r="H124" s="35" t="s">
        <v>384</v>
      </c>
    </row>
    <row r="125" spans="8:8" x14ac:dyDescent="0.2">
      <c r="H125" s="35" t="s">
        <v>385</v>
      </c>
    </row>
    <row r="126" spans="8:8" x14ac:dyDescent="0.2">
      <c r="H126" s="35" t="s">
        <v>777</v>
      </c>
    </row>
    <row r="127" spans="8:8" x14ac:dyDescent="0.2">
      <c r="H127" s="35" t="s">
        <v>780</v>
      </c>
    </row>
    <row r="128" spans="8:8" x14ac:dyDescent="0.2">
      <c r="H128" s="35" t="s">
        <v>783</v>
      </c>
    </row>
    <row r="129" spans="8:8" x14ac:dyDescent="0.2">
      <c r="H129" s="35" t="s">
        <v>390</v>
      </c>
    </row>
    <row r="130" spans="8:8" x14ac:dyDescent="0.2">
      <c r="H130" s="35" t="s">
        <v>391</v>
      </c>
    </row>
    <row r="131" spans="8:8" x14ac:dyDescent="0.2">
      <c r="H131" s="35" t="s">
        <v>389</v>
      </c>
    </row>
    <row r="132" spans="8:8" x14ac:dyDescent="0.2">
      <c r="H132" s="35" t="s">
        <v>792</v>
      </c>
    </row>
    <row r="133" spans="8:8" x14ac:dyDescent="0.2">
      <c r="H133" s="35" t="s">
        <v>795</v>
      </c>
    </row>
    <row r="134" spans="8:8" x14ac:dyDescent="0.2">
      <c r="H134" s="35" t="s">
        <v>395</v>
      </c>
    </row>
    <row r="135" spans="8:8" x14ac:dyDescent="0.2">
      <c r="H135" s="35" t="s">
        <v>798</v>
      </c>
    </row>
    <row r="136" spans="8:8" x14ac:dyDescent="0.2">
      <c r="H136" s="35" t="s">
        <v>397</v>
      </c>
    </row>
    <row r="137" spans="8:8" x14ac:dyDescent="0.2">
      <c r="H137" s="35" t="s">
        <v>396</v>
      </c>
    </row>
    <row r="138" spans="8:8" x14ac:dyDescent="0.2">
      <c r="H138" s="35" t="s">
        <v>398</v>
      </c>
    </row>
    <row r="139" spans="8:8" x14ac:dyDescent="0.2">
      <c r="H139" s="35" t="s">
        <v>399</v>
      </c>
    </row>
    <row r="140" spans="8:8" x14ac:dyDescent="0.2">
      <c r="H140" s="35" t="s">
        <v>807</v>
      </c>
    </row>
    <row r="141" spans="8:8" x14ac:dyDescent="0.2">
      <c r="H141" s="35" t="s">
        <v>400</v>
      </c>
    </row>
    <row r="142" spans="8:8" x14ac:dyDescent="0.2">
      <c r="H142" s="35" t="s">
        <v>401</v>
      </c>
    </row>
    <row r="143" spans="8:8" x14ac:dyDescent="0.2">
      <c r="H143" s="35" t="s">
        <v>402</v>
      </c>
    </row>
    <row r="144" spans="8:8" x14ac:dyDescent="0.2">
      <c r="H144" s="35" t="s">
        <v>403</v>
      </c>
    </row>
    <row r="145" spans="8:8" x14ac:dyDescent="0.2">
      <c r="H145" s="35" t="s">
        <v>818</v>
      </c>
    </row>
    <row r="146" spans="8:8" x14ac:dyDescent="0.2">
      <c r="H146" s="35" t="s">
        <v>405</v>
      </c>
    </row>
    <row r="147" spans="8:8" x14ac:dyDescent="0.2">
      <c r="H147" s="35" t="s">
        <v>406</v>
      </c>
    </row>
    <row r="148" spans="8:8" x14ac:dyDescent="0.2">
      <c r="H148" s="35" t="s">
        <v>407</v>
      </c>
    </row>
    <row r="149" spans="8:8" x14ac:dyDescent="0.2">
      <c r="H149" s="35" t="s">
        <v>408</v>
      </c>
    </row>
    <row r="150" spans="8:8" x14ac:dyDescent="0.2">
      <c r="H150" s="35" t="s">
        <v>409</v>
      </c>
    </row>
    <row r="151" spans="8:8" x14ac:dyDescent="0.2">
      <c r="H151" s="35" t="s">
        <v>410</v>
      </c>
    </row>
    <row r="152" spans="8:8" x14ac:dyDescent="0.2">
      <c r="H152" s="35" t="s">
        <v>833</v>
      </c>
    </row>
    <row r="153" spans="8:8" x14ac:dyDescent="0.2">
      <c r="H153" s="35" t="s">
        <v>412</v>
      </c>
    </row>
    <row r="154" spans="8:8" x14ac:dyDescent="0.2">
      <c r="H154" s="35" t="s">
        <v>838</v>
      </c>
    </row>
    <row r="155" spans="8:8" x14ac:dyDescent="0.2">
      <c r="H155" s="35" t="s">
        <v>844</v>
      </c>
    </row>
    <row r="156" spans="8:8" x14ac:dyDescent="0.2">
      <c r="H156" s="35" t="s">
        <v>847</v>
      </c>
    </row>
    <row r="157" spans="8:8" x14ac:dyDescent="0.2">
      <c r="H157" s="35" t="s">
        <v>841</v>
      </c>
    </row>
    <row r="158" spans="8:8" x14ac:dyDescent="0.2">
      <c r="H158" s="35" t="s">
        <v>418</v>
      </c>
    </row>
    <row r="159" spans="8:8" x14ac:dyDescent="0.2">
      <c r="H159" s="35" t="s">
        <v>436</v>
      </c>
    </row>
    <row r="160" spans="8:8" x14ac:dyDescent="0.2">
      <c r="H160" s="35" t="s">
        <v>850</v>
      </c>
    </row>
    <row r="161" spans="8:8" x14ac:dyDescent="0.2">
      <c r="H161" s="35" t="s">
        <v>855</v>
      </c>
    </row>
    <row r="162" spans="8:8" x14ac:dyDescent="0.2">
      <c r="H162" s="35" t="s">
        <v>422</v>
      </c>
    </row>
    <row r="163" spans="8:8" x14ac:dyDescent="0.2">
      <c r="H163" s="35" t="s">
        <v>423</v>
      </c>
    </row>
    <row r="164" spans="8:8" x14ac:dyDescent="0.2">
      <c r="H164" s="35" t="s">
        <v>864</v>
      </c>
    </row>
    <row r="165" spans="8:8" x14ac:dyDescent="0.2">
      <c r="H165" s="35" t="s">
        <v>867</v>
      </c>
    </row>
    <row r="166" spans="8:8" x14ac:dyDescent="0.2">
      <c r="H166" s="35" t="s">
        <v>427</v>
      </c>
    </row>
    <row r="167" spans="8:8" x14ac:dyDescent="0.2">
      <c r="H167" s="35" t="s">
        <v>429</v>
      </c>
    </row>
    <row r="168" spans="8:8" x14ac:dyDescent="0.2">
      <c r="H168" s="35" t="s">
        <v>428</v>
      </c>
    </row>
    <row r="169" spans="8:8" x14ac:dyDescent="0.2">
      <c r="H169" s="35" t="s">
        <v>870</v>
      </c>
    </row>
    <row r="170" spans="8:8" x14ac:dyDescent="0.2">
      <c r="H170" s="35" t="s">
        <v>430</v>
      </c>
    </row>
    <row r="171" spans="8:8" x14ac:dyDescent="0.2">
      <c r="H171" s="35" t="s">
        <v>881</v>
      </c>
    </row>
    <row r="172" spans="8:8" x14ac:dyDescent="0.2">
      <c r="H172" s="35" t="s">
        <v>884</v>
      </c>
    </row>
    <row r="173" spans="8:8" x14ac:dyDescent="0.2">
      <c r="H173" s="35" t="s">
        <v>433</v>
      </c>
    </row>
    <row r="174" spans="8:8" x14ac:dyDescent="0.2">
      <c r="H174" s="35" t="s">
        <v>897</v>
      </c>
    </row>
    <row r="175" spans="8:8" x14ac:dyDescent="0.2">
      <c r="H175" s="35" t="s">
        <v>438</v>
      </c>
    </row>
    <row r="176" spans="8:8" x14ac:dyDescent="0.2">
      <c r="H176" s="35" t="s">
        <v>439</v>
      </c>
    </row>
    <row r="177" spans="8:8" x14ac:dyDescent="0.2">
      <c r="H177" s="35" t="s">
        <v>442</v>
      </c>
    </row>
    <row r="178" spans="8:8" x14ac:dyDescent="0.2">
      <c r="H178" s="35" t="s">
        <v>440</v>
      </c>
    </row>
    <row r="179" spans="8:8" x14ac:dyDescent="0.2">
      <c r="H179" s="35" t="s">
        <v>441</v>
      </c>
    </row>
    <row r="180" spans="8:8" x14ac:dyDescent="0.2">
      <c r="H180" s="35" t="s">
        <v>444</v>
      </c>
    </row>
    <row r="181" spans="8:8" x14ac:dyDescent="0.2">
      <c r="H181" s="35" t="s">
        <v>443</v>
      </c>
    </row>
    <row r="182" spans="8:8" x14ac:dyDescent="0.2">
      <c r="H182" s="35" t="s">
        <v>911</v>
      </c>
    </row>
    <row r="183" spans="8:8" x14ac:dyDescent="0.2">
      <c r="H183" s="35" t="s">
        <v>421</v>
      </c>
    </row>
    <row r="184" spans="8:8" x14ac:dyDescent="0.2">
      <c r="H184" s="35" t="s">
        <v>420</v>
      </c>
    </row>
    <row r="185" spans="8:8" x14ac:dyDescent="0.2">
      <c r="H185" s="35" t="s">
        <v>913</v>
      </c>
    </row>
    <row r="186" spans="8:8" x14ac:dyDescent="0.2">
      <c r="H186" s="35" t="s">
        <v>455</v>
      </c>
    </row>
    <row r="187" spans="8:8" x14ac:dyDescent="0.2">
      <c r="H187" s="35" t="s">
        <v>448</v>
      </c>
    </row>
    <row r="188" spans="8:8" x14ac:dyDescent="0.2">
      <c r="H188" s="35" t="s">
        <v>450</v>
      </c>
    </row>
    <row r="189" spans="8:8" x14ac:dyDescent="0.2">
      <c r="H189" s="35" t="s">
        <v>449</v>
      </c>
    </row>
    <row r="190" spans="8:8" x14ac:dyDescent="0.2">
      <c r="H190" s="35" t="s">
        <v>451</v>
      </c>
    </row>
    <row r="191" spans="8:8" x14ac:dyDescent="0.2">
      <c r="H191" s="35" t="s">
        <v>453</v>
      </c>
    </row>
    <row r="192" spans="8:8" x14ac:dyDescent="0.2">
      <c r="H192" s="35" t="s">
        <v>452</v>
      </c>
    </row>
    <row r="193" spans="8:8" x14ac:dyDescent="0.2">
      <c r="H193" s="35" t="s">
        <v>456</v>
      </c>
    </row>
    <row r="194" spans="8:8" x14ac:dyDescent="0.2">
      <c r="H194" s="35" t="s">
        <v>458</v>
      </c>
    </row>
    <row r="195" spans="8:8" x14ac:dyDescent="0.2">
      <c r="H195" s="35" t="s">
        <v>457</v>
      </c>
    </row>
    <row r="196" spans="8:8" x14ac:dyDescent="0.2">
      <c r="H196" s="35" t="s">
        <v>916</v>
      </c>
    </row>
    <row r="197" spans="8:8" x14ac:dyDescent="0.2">
      <c r="H197" s="35" t="s">
        <v>459</v>
      </c>
    </row>
    <row r="198" spans="8:8" x14ac:dyDescent="0.2">
      <c r="H198" s="35" t="s">
        <v>936</v>
      </c>
    </row>
    <row r="199" spans="8:8" x14ac:dyDescent="0.2">
      <c r="H199" s="35" t="s">
        <v>454</v>
      </c>
    </row>
    <row r="200" spans="8:8" x14ac:dyDescent="0.2">
      <c r="H200" s="35" t="s">
        <v>940</v>
      </c>
    </row>
    <row r="201" spans="8:8" x14ac:dyDescent="0.2">
      <c r="H201" s="35" t="s">
        <v>461</v>
      </c>
    </row>
    <row r="202" spans="8:8" x14ac:dyDescent="0.2">
      <c r="H202" s="35" t="s">
        <v>950</v>
      </c>
    </row>
    <row r="203" spans="8:8" x14ac:dyDescent="0.2">
      <c r="H203" s="35" t="s">
        <v>702</v>
      </c>
    </row>
    <row r="204" spans="8:8" x14ac:dyDescent="0.2">
      <c r="H204" s="35" t="s">
        <v>953</v>
      </c>
    </row>
    <row r="205" spans="8:8" x14ac:dyDescent="0.2">
      <c r="H205" s="35" t="s">
        <v>959</v>
      </c>
    </row>
    <row r="206" spans="8:8" x14ac:dyDescent="0.2">
      <c r="H206" s="35" t="s">
        <v>468</v>
      </c>
    </row>
    <row r="207" spans="8:8" x14ac:dyDescent="0.2">
      <c r="H207" s="35" t="s">
        <v>469</v>
      </c>
    </row>
    <row r="208" spans="8:8" x14ac:dyDescent="0.2">
      <c r="H208" s="35" t="s">
        <v>463</v>
      </c>
    </row>
    <row r="209" spans="8:8" x14ac:dyDescent="0.2">
      <c r="H209" s="35" t="s">
        <v>464</v>
      </c>
    </row>
    <row r="210" spans="8:8" x14ac:dyDescent="0.2">
      <c r="H210" s="35" t="s">
        <v>947</v>
      </c>
    </row>
    <row r="211" spans="8:8" x14ac:dyDescent="0.2">
      <c r="H211" s="35" t="s">
        <v>889</v>
      </c>
    </row>
    <row r="212" spans="8:8" x14ac:dyDescent="0.2">
      <c r="H212" s="35" t="s">
        <v>892</v>
      </c>
    </row>
    <row r="213" spans="8:8" x14ac:dyDescent="0.2">
      <c r="H213" s="35" t="s">
        <v>472</v>
      </c>
    </row>
    <row r="214" spans="8:8" x14ac:dyDescent="0.2">
      <c r="H214" s="35" t="s">
        <v>473</v>
      </c>
    </row>
    <row r="215" spans="8:8" x14ac:dyDescent="0.2">
      <c r="H215" s="35" t="s">
        <v>474</v>
      </c>
    </row>
    <row r="216" spans="8:8" x14ac:dyDescent="0.2">
      <c r="H216" s="35" t="s">
        <v>969</v>
      </c>
    </row>
    <row r="217" spans="8:8" x14ac:dyDescent="0.2">
      <c r="H217" s="35" t="s">
        <v>962</v>
      </c>
    </row>
    <row r="218" spans="8:8" x14ac:dyDescent="0.2">
      <c r="H218" s="35" t="s">
        <v>972</v>
      </c>
    </row>
    <row r="219" spans="8:8" x14ac:dyDescent="0.2">
      <c r="H219" s="35" t="s">
        <v>477</v>
      </c>
    </row>
    <row r="220" spans="8:8" x14ac:dyDescent="0.2">
      <c r="H220" s="35" t="s">
        <v>977</v>
      </c>
    </row>
    <row r="221" spans="8:8" x14ac:dyDescent="0.2">
      <c r="H221" s="35" t="s">
        <v>479</v>
      </c>
    </row>
    <row r="222" spans="8:8" x14ac:dyDescent="0.2">
      <c r="H222" s="35" t="s">
        <v>482</v>
      </c>
    </row>
    <row r="223" spans="8:8" x14ac:dyDescent="0.2">
      <c r="H223" s="35" t="s">
        <v>484</v>
      </c>
    </row>
    <row r="224" spans="8:8" x14ac:dyDescent="0.2">
      <c r="H224" s="35" t="s">
        <v>989</v>
      </c>
    </row>
    <row r="225" spans="8:8" x14ac:dyDescent="0.2">
      <c r="H225" s="35" t="s">
        <v>992</v>
      </c>
    </row>
    <row r="226" spans="8:8" x14ac:dyDescent="0.2">
      <c r="H226" s="35" t="s">
        <v>486</v>
      </c>
    </row>
    <row r="227" spans="8:8" x14ac:dyDescent="0.2">
      <c r="H227" s="35" t="s">
        <v>481</v>
      </c>
    </row>
    <row r="228" spans="8:8" x14ac:dyDescent="0.2">
      <c r="H228" s="35" t="s">
        <v>982</v>
      </c>
    </row>
    <row r="229" spans="8:8" x14ac:dyDescent="0.2">
      <c r="H229" s="35" t="s">
        <v>997</v>
      </c>
    </row>
    <row r="230" spans="8:8" x14ac:dyDescent="0.2">
      <c r="H230" s="35" t="s">
        <v>488</v>
      </c>
    </row>
    <row r="231" spans="8:8" x14ac:dyDescent="0.2">
      <c r="H231" s="35" t="s">
        <v>1002</v>
      </c>
    </row>
    <row r="232" spans="8:8" x14ac:dyDescent="0.2">
      <c r="H232" s="35" t="s">
        <v>1005</v>
      </c>
    </row>
    <row r="233" spans="8:8" x14ac:dyDescent="0.2">
      <c r="H233" s="35" t="s">
        <v>491</v>
      </c>
    </row>
    <row r="234" spans="8:8" x14ac:dyDescent="0.2">
      <c r="H234" s="35" t="s">
        <v>495</v>
      </c>
    </row>
    <row r="235" spans="8:8" x14ac:dyDescent="0.2">
      <c r="H235" s="35" t="s">
        <v>496</v>
      </c>
    </row>
    <row r="236" spans="8:8" x14ac:dyDescent="0.2">
      <c r="H236" s="35" t="s">
        <v>1010</v>
      </c>
    </row>
    <row r="237" spans="8:8" x14ac:dyDescent="0.2">
      <c r="H237" s="35" t="s">
        <v>1023</v>
      </c>
    </row>
    <row r="238" spans="8:8" x14ac:dyDescent="0.2">
      <c r="H238" s="35" t="s">
        <v>1013</v>
      </c>
    </row>
    <row r="239" spans="8:8" x14ac:dyDescent="0.2">
      <c r="H239" s="35" t="s">
        <v>1016</v>
      </c>
    </row>
    <row r="240" spans="8:8" x14ac:dyDescent="0.2">
      <c r="H240" s="34" t="s">
        <v>1026</v>
      </c>
    </row>
    <row r="241" spans="8:8" x14ac:dyDescent="0.2">
      <c r="H241" s="28" t="s">
        <v>1111</v>
      </c>
    </row>
    <row r="242" spans="8:8" x14ac:dyDescent="0.2">
      <c r="H242" s="28" t="s">
        <v>340</v>
      </c>
    </row>
  </sheetData>
  <sortState xmlns:xlrd2="http://schemas.microsoft.com/office/spreadsheetml/2017/richdata2" ref="H2:H241">
    <sortCondition ref="H2:H241"/>
  </sortState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9CB3-6F2F-4F82-8B8E-8D30EA922D97}">
  <sheetPr codeName="Tabelle7"/>
  <dimension ref="A1:AD83"/>
  <sheetViews>
    <sheetView showGridLines="0" tabSelected="1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0" hidden="1" customWidth="1"/>
    <col min="17" max="17" width="17.1640625" style="21" hidden="1" customWidth="1"/>
    <col min="18" max="18" width="53.6640625" style="22" hidden="1" customWidth="1"/>
    <col min="19" max="20" width="53.6640625" style="7" hidden="1" customWidth="1"/>
    <col min="21" max="27" width="53.6640625" style="7" customWidth="1"/>
    <col min="28" max="30" width="12" style="7"/>
  </cols>
  <sheetData>
    <row r="1" spans="1:27" ht="23.25" customHeight="1" x14ac:dyDescent="0.2">
      <c r="A1" s="72"/>
      <c r="B1" s="1"/>
      <c r="C1" s="2"/>
      <c r="D1" s="1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5" t="s">
        <v>79</v>
      </c>
      <c r="S1" s="43"/>
      <c r="T1" s="6"/>
      <c r="U1" s="6"/>
      <c r="V1" s="6"/>
      <c r="W1" s="6"/>
      <c r="X1" s="6"/>
      <c r="Y1" s="6"/>
      <c r="Z1" s="6"/>
      <c r="AA1" s="6"/>
    </row>
    <row r="2" spans="1:27" ht="21" customHeight="1" x14ac:dyDescent="0.2">
      <c r="A2" s="73"/>
      <c r="B2" s="1"/>
      <c r="C2" s="2"/>
      <c r="D2" s="1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5" t="s">
        <v>1097</v>
      </c>
      <c r="S2" s="6"/>
      <c r="T2" s="6"/>
      <c r="U2" s="6"/>
      <c r="V2" s="6"/>
      <c r="W2" s="6"/>
      <c r="X2" s="6"/>
      <c r="Y2" s="6"/>
      <c r="Z2" s="6"/>
      <c r="AA2" s="6"/>
    </row>
    <row r="3" spans="1:27" ht="21" customHeight="1" x14ac:dyDescent="0.2">
      <c r="A3" s="9" t="s">
        <v>166</v>
      </c>
      <c r="B3" s="1"/>
      <c r="C3" s="2"/>
      <c r="D3" s="1"/>
      <c r="E3" s="3"/>
      <c r="F3" s="10"/>
      <c r="G3" s="11"/>
      <c r="H3" s="11"/>
      <c r="I3" s="11"/>
      <c r="J3" s="11"/>
      <c r="K3" s="6"/>
      <c r="L3" s="11"/>
      <c r="M3" s="11"/>
      <c r="N3" s="11"/>
      <c r="O3" s="11"/>
      <c r="P3" s="11"/>
      <c r="Q3" s="5"/>
      <c r="R3" s="44" t="s">
        <v>1180</v>
      </c>
      <c r="S3" s="6"/>
      <c r="T3" s="6"/>
      <c r="U3" s="6"/>
      <c r="V3" s="6"/>
      <c r="W3" s="6"/>
      <c r="X3" s="6"/>
      <c r="Y3" s="6"/>
      <c r="Z3" s="6"/>
      <c r="AA3" s="6"/>
    </row>
    <row r="4" spans="1:27" ht="21" customHeight="1" x14ac:dyDescent="0.2">
      <c r="A4" s="12" t="s">
        <v>1071</v>
      </c>
      <c r="B4" s="5"/>
      <c r="C4" s="13"/>
      <c r="D4" s="5"/>
      <c r="E4" s="13"/>
      <c r="F4" s="4"/>
      <c r="G4" s="11"/>
      <c r="H4" s="11"/>
      <c r="I4" s="11"/>
      <c r="J4" s="11"/>
      <c r="K4" s="6"/>
      <c r="L4" s="11"/>
      <c r="M4" s="11"/>
      <c r="N4" s="11"/>
      <c r="O4" s="11"/>
      <c r="P4" s="11"/>
      <c r="Q4" s="5"/>
      <c r="R4" s="44" t="s">
        <v>1052</v>
      </c>
      <c r="S4" s="6"/>
      <c r="T4" s="6"/>
      <c r="U4" s="6"/>
      <c r="V4" s="6"/>
      <c r="W4" s="6"/>
      <c r="X4" s="6"/>
      <c r="Y4" s="6"/>
      <c r="Z4" s="6"/>
      <c r="AA4" s="6"/>
    </row>
    <row r="5" spans="1:27" ht="21" customHeight="1" x14ac:dyDescent="0.2">
      <c r="A5" s="74"/>
      <c r="B5" s="5"/>
      <c r="C5" s="13"/>
      <c r="D5" s="5"/>
      <c r="E5" s="13"/>
      <c r="F5" s="4"/>
      <c r="G5" s="11"/>
      <c r="H5" s="11"/>
      <c r="I5" s="11"/>
      <c r="J5" s="11"/>
      <c r="K5" s="6"/>
      <c r="L5" s="11"/>
      <c r="M5" s="11"/>
      <c r="N5" s="11"/>
      <c r="O5" s="11"/>
      <c r="P5" s="11"/>
      <c r="Q5" s="5"/>
      <c r="R5" s="44" t="s">
        <v>1053</v>
      </c>
      <c r="S5" s="6"/>
      <c r="T5" s="6"/>
      <c r="U5" s="6"/>
      <c r="V5" s="6"/>
      <c r="W5" s="6"/>
      <c r="X5" s="6"/>
      <c r="Y5" s="6"/>
      <c r="Z5" s="6"/>
      <c r="AA5" s="6"/>
    </row>
    <row r="6" spans="1:27" ht="23.25" customHeight="1" x14ac:dyDescent="0.2">
      <c r="A6" s="45" t="s">
        <v>1069</v>
      </c>
      <c r="B6" s="5"/>
      <c r="C6" s="13"/>
      <c r="D6" s="5"/>
      <c r="E6" s="13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44" t="s">
        <v>1054</v>
      </c>
      <c r="S6" s="6"/>
      <c r="T6" s="6"/>
      <c r="U6" s="6"/>
      <c r="V6" s="6"/>
      <c r="W6" s="6"/>
      <c r="X6" s="6"/>
      <c r="Y6" s="6"/>
      <c r="Z6" s="6"/>
      <c r="AA6" s="6"/>
    </row>
    <row r="7" spans="1:27" ht="23.25" customHeight="1" x14ac:dyDescent="0.2">
      <c r="A7" s="83"/>
      <c r="B7" s="5"/>
      <c r="C7" s="13"/>
      <c r="D7" s="5"/>
      <c r="E7" s="13"/>
      <c r="F7" s="4"/>
      <c r="G7" s="13"/>
      <c r="H7" s="13"/>
      <c r="I7" s="13"/>
      <c r="J7" s="13"/>
      <c r="K7" s="13"/>
      <c r="L7" s="13"/>
      <c r="M7" s="13"/>
      <c r="N7" s="13"/>
      <c r="O7" s="13"/>
      <c r="P7" s="13"/>
      <c r="Q7" s="1"/>
      <c r="R7" s="44" t="s">
        <v>1055</v>
      </c>
      <c r="S7" s="6"/>
      <c r="T7" s="6"/>
      <c r="U7" s="6"/>
      <c r="V7" s="6"/>
      <c r="W7" s="6"/>
      <c r="X7" s="6"/>
      <c r="Y7" s="6"/>
      <c r="Z7" s="6"/>
      <c r="AA7" s="6"/>
    </row>
    <row r="8" spans="1:27" ht="23.25" customHeight="1" x14ac:dyDescent="0.2">
      <c r="A8" s="85"/>
      <c r="B8" s="5"/>
      <c r="C8" s="13"/>
      <c r="D8" s="5"/>
      <c r="E8" s="13"/>
      <c r="F8" s="4"/>
      <c r="G8" s="13"/>
      <c r="H8" s="13"/>
      <c r="I8" s="13"/>
      <c r="J8" s="13"/>
      <c r="K8" s="13"/>
      <c r="L8" s="13"/>
      <c r="M8" s="13"/>
      <c r="N8" s="13"/>
      <c r="O8" s="13"/>
      <c r="P8" s="13"/>
      <c r="Q8" s="1"/>
      <c r="R8" s="44" t="s">
        <v>1056</v>
      </c>
      <c r="S8" s="6"/>
      <c r="T8" s="6"/>
      <c r="U8" s="6"/>
      <c r="V8" s="6"/>
      <c r="W8" s="6"/>
      <c r="X8" s="6"/>
      <c r="Y8" s="6"/>
      <c r="Z8" s="6"/>
      <c r="AA8" s="6"/>
    </row>
    <row r="9" spans="1:27" ht="21" customHeight="1" x14ac:dyDescent="0.2">
      <c r="A9" s="75"/>
      <c r="B9" s="5"/>
      <c r="C9" s="13"/>
      <c r="D9" s="5"/>
      <c r="E9" s="13"/>
      <c r="F9" s="4"/>
      <c r="G9" s="13"/>
      <c r="H9" s="13"/>
      <c r="I9" s="13"/>
      <c r="J9" s="13"/>
      <c r="K9" s="13"/>
      <c r="L9" s="13"/>
      <c r="M9" s="13"/>
      <c r="N9" s="13"/>
      <c r="O9" s="13"/>
      <c r="P9" s="13"/>
      <c r="Q9" s="1"/>
      <c r="R9" s="44" t="s">
        <v>1057</v>
      </c>
      <c r="S9" s="6"/>
      <c r="T9" s="6"/>
      <c r="U9" s="6"/>
      <c r="V9" s="6"/>
      <c r="W9" s="6"/>
      <c r="X9" s="6"/>
      <c r="Y9" s="6"/>
      <c r="Z9" s="6"/>
      <c r="AA9" s="6"/>
    </row>
    <row r="10" spans="1:27" ht="21" customHeight="1" x14ac:dyDescent="0.2">
      <c r="A10" s="12" t="str">
        <f>IF('pape ed ing'!B5&gt;0,CONCATENATE('pape ed ing'!B8,'pape ed ing'!D8,'pape ed ing'!C8),"")</f>
        <v/>
      </c>
      <c r="B10" s="5"/>
      <c r="C10" s="13"/>
      <c r="D10" s="5"/>
      <c r="E10" s="13"/>
      <c r="F10" s="4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"/>
      <c r="R10" s="44" t="s">
        <v>1058</v>
      </c>
      <c r="S10" s="6"/>
      <c r="T10" s="6"/>
      <c r="U10" s="6"/>
      <c r="V10" s="6"/>
      <c r="W10" s="6"/>
      <c r="X10" s="6"/>
      <c r="Y10" s="6"/>
      <c r="Z10" s="6"/>
      <c r="AA10" s="6"/>
    </row>
    <row r="11" spans="1:27" ht="21" customHeight="1" x14ac:dyDescent="0.2">
      <c r="A11" s="74"/>
      <c r="B11" s="5"/>
      <c r="C11" s="13"/>
      <c r="D11" s="5"/>
      <c r="E11" s="13"/>
      <c r="F11" s="4"/>
      <c r="G11" s="13"/>
      <c r="H11" s="23"/>
      <c r="I11" s="13"/>
      <c r="J11" s="13"/>
      <c r="K11" s="13"/>
      <c r="L11" s="13"/>
      <c r="M11" s="13"/>
      <c r="N11" s="13"/>
      <c r="O11" s="13"/>
      <c r="P11" s="13"/>
      <c r="Q11" s="1"/>
      <c r="R11" s="44" t="s">
        <v>1059</v>
      </c>
      <c r="S11" s="6"/>
      <c r="T11" s="6"/>
      <c r="U11" s="6"/>
      <c r="V11" s="6"/>
      <c r="W11" s="6"/>
      <c r="X11" s="6"/>
      <c r="Y11" s="6"/>
      <c r="Z11" s="6"/>
      <c r="AA11" s="6"/>
    </row>
    <row r="12" spans="1:27" ht="15.75" customHeight="1" x14ac:dyDescent="0.2">
      <c r="A12" s="46" t="s">
        <v>15</v>
      </c>
      <c r="B12" s="5"/>
      <c r="C12" s="13"/>
      <c r="D12" s="5"/>
      <c r="E12" s="13"/>
      <c r="F12" s="4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"/>
      <c r="R12" s="44" t="s">
        <v>1060</v>
      </c>
      <c r="S12" s="6"/>
      <c r="T12" s="6"/>
      <c r="U12" s="6"/>
      <c r="V12" s="6"/>
      <c r="W12" s="6"/>
      <c r="X12" s="6"/>
      <c r="Y12" s="6"/>
      <c r="Z12" s="6"/>
      <c r="AA12" s="6"/>
    </row>
    <row r="13" spans="1:27" ht="15.75" customHeight="1" x14ac:dyDescent="0.2">
      <c r="A13" s="74"/>
      <c r="B13" s="2"/>
      <c r="C13" s="2"/>
      <c r="D13" s="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" t="str">
        <f t="shared" ref="Q13:Q14" si="0">CONCATENATE(E13,F13,G13,H13,I13,J13,K13,L13,M13,N13,O13,P13)</f>
        <v/>
      </c>
      <c r="R13" s="44" t="s">
        <v>1061</v>
      </c>
      <c r="S13" s="6"/>
      <c r="T13" s="6"/>
      <c r="U13" s="6"/>
      <c r="V13" s="6"/>
      <c r="W13" s="6"/>
      <c r="X13" s="6"/>
      <c r="Y13" s="6"/>
      <c r="Z13" s="6"/>
      <c r="AA13" s="6"/>
    </row>
    <row r="14" spans="1:27" ht="23.25" customHeight="1" x14ac:dyDescent="0.2">
      <c r="A14" s="47" t="str">
        <f>'Past Perfect Verben'!B10</f>
        <v>Eingabe?</v>
      </c>
      <c r="B14" s="2"/>
      <c r="C14" s="2"/>
      <c r="D14" s="2"/>
      <c r="E14" s="13"/>
      <c r="F14" s="13"/>
      <c r="G14" s="13"/>
      <c r="H14" s="13"/>
      <c r="I14" s="23"/>
      <c r="J14" s="13"/>
      <c r="K14" s="23"/>
      <c r="L14" s="13"/>
      <c r="M14" s="13"/>
      <c r="N14" s="13"/>
      <c r="O14" s="13"/>
      <c r="P14" s="13"/>
      <c r="Q14" s="1" t="str">
        <f t="shared" si="0"/>
        <v/>
      </c>
      <c r="R14" s="44" t="s">
        <v>1062</v>
      </c>
      <c r="S14" s="6"/>
      <c r="T14" s="6"/>
      <c r="U14" s="6"/>
      <c r="V14" s="6"/>
      <c r="W14" s="6"/>
      <c r="X14" s="6"/>
      <c r="Y14" s="6"/>
      <c r="Z14" s="6"/>
      <c r="AA14" s="6"/>
    </row>
    <row r="15" spans="1:27" ht="21" customHeight="1" x14ac:dyDescent="0.2">
      <c r="A15" s="12"/>
      <c r="B15" s="1"/>
      <c r="C15" s="2"/>
      <c r="D15" s="1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"/>
      <c r="R15" s="44" t="s">
        <v>1063</v>
      </c>
      <c r="S15" s="6"/>
      <c r="T15" s="6"/>
      <c r="U15" s="6"/>
      <c r="V15" s="6"/>
      <c r="W15" s="6"/>
      <c r="X15" s="6"/>
      <c r="Y15" s="6"/>
      <c r="Z15" s="6"/>
      <c r="AA15" s="6"/>
    </row>
    <row r="16" spans="1:27" ht="21" customHeight="1" x14ac:dyDescent="0.2">
      <c r="A16" s="12" t="s">
        <v>1097</v>
      </c>
      <c r="B16" s="1"/>
      <c r="C16" s="2"/>
      <c r="D16" s="1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"/>
      <c r="R16" s="44" t="s">
        <v>1064</v>
      </c>
      <c r="S16" s="6"/>
      <c r="T16" s="6"/>
      <c r="U16" s="6"/>
      <c r="V16" s="6"/>
      <c r="W16" s="6"/>
      <c r="X16" s="6"/>
      <c r="Y16" s="6"/>
      <c r="Z16" s="6"/>
      <c r="AA16" s="6"/>
    </row>
    <row r="17" spans="1:27" ht="21" customHeight="1" x14ac:dyDescent="0.2">
      <c r="A17" s="68"/>
      <c r="B17" s="1"/>
      <c r="C17" s="2"/>
      <c r="D17" s="1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"/>
      <c r="R17" s="44" t="s">
        <v>1065</v>
      </c>
      <c r="S17" s="6"/>
      <c r="T17" s="6"/>
      <c r="U17" s="6"/>
      <c r="V17" s="6"/>
      <c r="W17" s="6"/>
      <c r="X17" s="6"/>
      <c r="Y17" s="6"/>
      <c r="Z17" s="6"/>
      <c r="AA17" s="6"/>
    </row>
    <row r="18" spans="1:27" ht="12" customHeight="1" x14ac:dyDescent="0.2">
      <c r="A18" s="78"/>
      <c r="B18" s="1"/>
      <c r="C18" s="2"/>
      <c r="D18" s="1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"/>
      <c r="R18" s="44" t="s">
        <v>1094</v>
      </c>
      <c r="S18" s="6"/>
      <c r="T18" s="6"/>
      <c r="U18" s="6"/>
      <c r="V18" s="6"/>
      <c r="W18" s="6"/>
      <c r="X18" s="6"/>
      <c r="Y18" s="6"/>
      <c r="Z18" s="6"/>
      <c r="AA18" s="6"/>
    </row>
    <row r="19" spans="1:27" ht="13.5" customHeight="1" x14ac:dyDescent="0.2">
      <c r="A19" s="68"/>
      <c r="B19" s="1"/>
      <c r="C19" s="2"/>
      <c r="D19" s="1"/>
      <c r="E19" s="13"/>
      <c r="F19" s="13"/>
      <c r="G19" s="13"/>
      <c r="H19" s="13" t="str">
        <f t="shared" ref="H19" si="1">IF(AND(ISNUMBER(SEARCH("I'm ",A19)),ISNUMBER(SEARCH("going ",A19))),"Present continuous"," ")</f>
        <v xml:space="preserve"> </v>
      </c>
      <c r="I19" s="13"/>
      <c r="J19" s="13" t="str">
        <f t="shared" ref="J19" si="2">IF(AND(ISNUMBER(SEARCH("if",A19)),ISNUMBER(SEARCH("would",A19))),"Present Continuous"," ")</f>
        <v xml:space="preserve"> </v>
      </c>
      <c r="K19" s="13"/>
      <c r="L19" s="13"/>
      <c r="M19" s="13" t="str">
        <f t="shared" ref="M19" si="3">IF(AND(ISNUMBER(SEARCH("have",A19)),ISNUMBER(SEARCH("ed",A19))),"Present perfect"," ")</f>
        <v xml:space="preserve"> </v>
      </c>
      <c r="N19" s="13" t="str">
        <f t="shared" ref="N19" si="4">IF(AND(ISNUMBER(SEARCH("have",A19)),ISNUMBER(SEARCH("been",A19))),"Past Continuous 2"," ")</f>
        <v xml:space="preserve"> </v>
      </c>
      <c r="O19" s="13"/>
      <c r="P19" s="13"/>
      <c r="Q19" s="1"/>
      <c r="R19" s="48" t="s">
        <v>1066</v>
      </c>
      <c r="S19" s="6"/>
      <c r="T19" s="6"/>
      <c r="U19" s="6"/>
      <c r="V19" s="6"/>
      <c r="W19" s="6"/>
      <c r="X19" s="6"/>
      <c r="Y19" s="6"/>
      <c r="Z19" s="6"/>
      <c r="AA19" s="6"/>
    </row>
    <row r="20" spans="1:27" ht="13.5" customHeight="1" x14ac:dyDescent="0.2">
      <c r="A20" s="68"/>
      <c r="B20" s="1"/>
      <c r="C20" s="2"/>
      <c r="D20" s="1"/>
      <c r="E20" s="1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44" t="s">
        <v>1124</v>
      </c>
      <c r="S20" s="6"/>
      <c r="T20" s="6"/>
      <c r="U20" s="6"/>
      <c r="V20" s="6"/>
      <c r="W20" s="6"/>
      <c r="X20" s="6"/>
      <c r="Y20" s="6"/>
      <c r="Z20" s="6"/>
      <c r="AA20" s="6"/>
    </row>
    <row r="21" spans="1:27" ht="13.5" customHeight="1" x14ac:dyDescent="0.2">
      <c r="A21" s="68"/>
      <c r="B21" s="1"/>
      <c r="C21" s="2"/>
      <c r="D21" s="1"/>
      <c r="E21" s="1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48" t="s">
        <v>1134</v>
      </c>
      <c r="S21" s="6"/>
      <c r="T21" s="6"/>
      <c r="U21" s="6"/>
      <c r="V21" s="6"/>
      <c r="W21" s="6"/>
      <c r="X21" s="6"/>
      <c r="Y21" s="6"/>
      <c r="Z21" s="6"/>
      <c r="AA21" s="6"/>
    </row>
    <row r="22" spans="1:27" s="17" customFormat="1" ht="23.25" customHeight="1" x14ac:dyDescent="0.2">
      <c r="A22" s="67" t="s">
        <v>1070</v>
      </c>
      <c r="B22" s="16"/>
      <c r="C22" s="2"/>
      <c r="D22" s="1"/>
      <c r="E22" s="13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44" t="s">
        <v>1147</v>
      </c>
      <c r="S22" s="6"/>
      <c r="T22" s="6"/>
      <c r="U22" s="16"/>
      <c r="V22" s="16"/>
      <c r="W22" s="6"/>
      <c r="X22" s="6"/>
      <c r="Y22" s="16"/>
      <c r="Z22" s="6"/>
      <c r="AA22" s="6"/>
    </row>
    <row r="23" spans="1:27" s="17" customFormat="1" ht="13.5" customHeight="1" x14ac:dyDescent="0.2">
      <c r="A23" s="76"/>
      <c r="B23" s="1"/>
      <c r="C23" s="2"/>
      <c r="D23" s="1"/>
      <c r="E23" s="13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44" t="s">
        <v>1133</v>
      </c>
      <c r="S23" s="6"/>
      <c r="T23" s="6"/>
      <c r="U23" s="16"/>
      <c r="V23" s="16"/>
      <c r="W23" s="6"/>
      <c r="X23" s="6"/>
      <c r="Y23" s="16"/>
      <c r="Z23" s="6"/>
      <c r="AA23" s="6"/>
    </row>
    <row r="24" spans="1:27" ht="23.25" customHeight="1" x14ac:dyDescent="0.2">
      <c r="A24" s="77" t="s">
        <v>167</v>
      </c>
      <c r="B24" s="1"/>
      <c r="C24" s="2"/>
      <c r="D24" s="1"/>
      <c r="E24" s="13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44"/>
      <c r="S24" s="6"/>
      <c r="T24" s="6"/>
      <c r="U24" s="6"/>
      <c r="V24" s="6"/>
      <c r="W24" s="6"/>
      <c r="X24" s="6"/>
      <c r="Y24" s="16"/>
      <c r="Z24" s="6"/>
      <c r="AA24" s="6"/>
    </row>
    <row r="25" spans="1:27" x14ac:dyDescent="0.2">
      <c r="A25" s="49"/>
      <c r="B25" s="1"/>
      <c r="C25" s="2"/>
      <c r="D25" s="1"/>
      <c r="E25" s="1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44"/>
      <c r="S25" s="6"/>
      <c r="T25" s="6"/>
      <c r="U25" s="6"/>
      <c r="V25" s="6"/>
      <c r="W25" s="6"/>
      <c r="X25" s="6"/>
      <c r="Y25" s="16"/>
      <c r="Z25" s="6"/>
      <c r="AA25" s="6"/>
    </row>
    <row r="26" spans="1:27" x14ac:dyDescent="0.2">
      <c r="A26" s="2"/>
      <c r="B26" s="1"/>
      <c r="C26" s="2"/>
      <c r="D26" s="1"/>
      <c r="E26" s="1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44"/>
      <c r="S26" s="6"/>
      <c r="T26" s="6"/>
      <c r="U26" s="6"/>
      <c r="V26" s="6"/>
      <c r="W26" s="6"/>
      <c r="X26" s="6"/>
      <c r="Y26" s="16"/>
      <c r="Z26" s="6"/>
      <c r="AA26" s="6"/>
    </row>
    <row r="27" spans="1:27" x14ac:dyDescent="0.2">
      <c r="A27" s="2"/>
      <c r="B27" s="2"/>
      <c r="C27" s="2"/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44"/>
      <c r="S27" s="6"/>
      <c r="T27" s="6"/>
      <c r="U27" s="6"/>
      <c r="V27" s="6"/>
      <c r="W27" s="6"/>
      <c r="X27" s="6"/>
      <c r="Y27" s="16"/>
      <c r="Z27" s="6"/>
      <c r="AA27" s="6"/>
    </row>
    <row r="28" spans="1:27" x14ac:dyDescent="0.2">
      <c r="A28" s="2"/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44"/>
      <c r="S28" s="6"/>
      <c r="T28" s="6"/>
      <c r="U28" s="6"/>
      <c r="V28" s="6"/>
      <c r="W28" s="6"/>
      <c r="X28" s="6"/>
      <c r="Y28" s="16"/>
      <c r="Z28" s="6"/>
      <c r="AA28" s="6"/>
    </row>
    <row r="29" spans="1:27" x14ac:dyDescent="0.2">
      <c r="A29" s="2"/>
      <c r="B29" s="2"/>
      <c r="C29" s="2"/>
      <c r="D29" s="2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5"/>
      <c r="R29" s="44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2"/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44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"/>
      <c r="B31" s="2"/>
      <c r="C31" s="2"/>
      <c r="D31" s="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"/>
      <c r="R31" s="44"/>
      <c r="S31" s="6"/>
      <c r="T31" s="6"/>
      <c r="U31" s="6"/>
      <c r="V31" s="6"/>
      <c r="W31" s="6"/>
      <c r="X31" s="6"/>
      <c r="Y31" s="6"/>
      <c r="Z31" s="6"/>
      <c r="AA31" s="6"/>
    </row>
    <row r="32" spans="1:27" x14ac:dyDescent="0.2">
      <c r="A32" s="2"/>
      <c r="B32" s="2"/>
      <c r="C32" s="2"/>
      <c r="D32" s="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44"/>
      <c r="S32" s="6"/>
      <c r="T32" s="6"/>
      <c r="U32" s="6"/>
      <c r="V32" s="6"/>
      <c r="W32" s="6"/>
      <c r="X32" s="6"/>
      <c r="Y32" s="6"/>
      <c r="Z32" s="6"/>
      <c r="AA32" s="6"/>
    </row>
    <row r="33" spans="1:27" x14ac:dyDescent="0.2">
      <c r="A33" s="2"/>
      <c r="B33" s="2"/>
      <c r="C33" s="2"/>
      <c r="D33" s="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44"/>
      <c r="S33" s="6"/>
      <c r="T33" s="6"/>
      <c r="U33" s="6"/>
      <c r="V33" s="6"/>
      <c r="W33" s="6"/>
      <c r="X33" s="6"/>
      <c r="Y33" s="6"/>
      <c r="Z33" s="6"/>
      <c r="AA33" s="6"/>
    </row>
    <row r="34" spans="1:27" x14ac:dyDescent="0.2">
      <c r="A34" s="2"/>
      <c r="B34" s="2"/>
      <c r="C34" s="2"/>
      <c r="D34" s="2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44"/>
      <c r="S34" s="6"/>
      <c r="T34" s="6"/>
      <c r="U34" s="6"/>
      <c r="V34" s="6"/>
      <c r="W34" s="6"/>
      <c r="X34" s="6"/>
      <c r="Y34" s="6"/>
      <c r="Z34" s="6"/>
      <c r="AA34" s="6"/>
    </row>
    <row r="35" spans="1:27" x14ac:dyDescent="0.2">
      <c r="A35" s="2"/>
      <c r="B35" s="2"/>
      <c r="C35" s="2"/>
      <c r="D35" s="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44"/>
      <c r="S35" s="6"/>
      <c r="T35" s="6"/>
      <c r="U35" s="6"/>
      <c r="V35" s="6"/>
      <c r="W35" s="6"/>
      <c r="X35" s="6"/>
      <c r="Y35" s="6"/>
      <c r="Z35" s="6"/>
      <c r="AA35" s="6"/>
    </row>
    <row r="36" spans="1:27" x14ac:dyDescent="0.2">
      <c r="A36" s="2"/>
      <c r="B36" s="2"/>
      <c r="C36" s="2"/>
      <c r="D36" s="2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44"/>
      <c r="S36" s="6"/>
      <c r="T36" s="6"/>
      <c r="U36" s="6"/>
      <c r="V36" s="6"/>
      <c r="W36" s="6"/>
      <c r="X36" s="6"/>
      <c r="Y36" s="6"/>
      <c r="Z36" s="6"/>
      <c r="AA36" s="6"/>
    </row>
    <row r="37" spans="1:27" x14ac:dyDescent="0.2">
      <c r="A37" s="2"/>
      <c r="B37" s="2"/>
      <c r="C37" s="2"/>
      <c r="D37" s="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44"/>
      <c r="S37" s="6"/>
      <c r="T37" s="6"/>
      <c r="U37" s="6"/>
      <c r="V37" s="6"/>
      <c r="W37" s="6"/>
      <c r="X37" s="6"/>
      <c r="Y37" s="6"/>
      <c r="Z37" s="6"/>
      <c r="AA37" s="6"/>
    </row>
    <row r="38" spans="1:27" x14ac:dyDescent="0.2">
      <c r="A38" s="2"/>
      <c r="B38" s="2"/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44"/>
      <c r="S38" s="6"/>
      <c r="T38" s="6"/>
      <c r="U38" s="6"/>
      <c r="V38" s="6"/>
      <c r="W38" s="6"/>
      <c r="X38" s="6"/>
      <c r="Y38" s="6"/>
      <c r="Z38" s="6"/>
      <c r="AA38" s="6"/>
    </row>
    <row r="39" spans="1:27" x14ac:dyDescent="0.2">
      <c r="A39" s="2"/>
      <c r="B39" s="2"/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44"/>
      <c r="S39" s="6"/>
      <c r="T39" s="6"/>
      <c r="U39" s="6"/>
      <c r="V39" s="6"/>
      <c r="W39" s="6"/>
      <c r="X39" s="6"/>
      <c r="Y39" s="6"/>
      <c r="Z39" s="6"/>
      <c r="AA39" s="6"/>
    </row>
    <row r="40" spans="1:27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44"/>
      <c r="S40" s="6"/>
      <c r="T40" s="6"/>
      <c r="U40" s="6"/>
      <c r="V40" s="6"/>
      <c r="W40" s="6"/>
      <c r="X40" s="6"/>
      <c r="Y40" s="6"/>
      <c r="Z40" s="6"/>
      <c r="AA40" s="6"/>
    </row>
    <row r="41" spans="1:27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44"/>
      <c r="S41" s="6"/>
      <c r="T41" s="6"/>
      <c r="U41" s="6"/>
      <c r="V41" s="6"/>
      <c r="W41" s="6"/>
      <c r="X41" s="6"/>
      <c r="Y41" s="6"/>
      <c r="Z41" s="6"/>
      <c r="AA41" s="6"/>
    </row>
    <row r="42" spans="1:27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44"/>
      <c r="S42" s="6"/>
      <c r="T42" s="6"/>
      <c r="U42" s="6"/>
      <c r="V42" s="6"/>
      <c r="W42" s="6"/>
      <c r="X42" s="6"/>
      <c r="Y42" s="6"/>
      <c r="Z42" s="6"/>
      <c r="AA42" s="6"/>
    </row>
    <row r="43" spans="1:27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44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">
      <c r="A44" s="2"/>
      <c r="B44" s="50"/>
      <c r="C44" s="2"/>
      <c r="D44" s="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5"/>
      <c r="R44" s="44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">
      <c r="A45" s="2"/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44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">
      <c r="A46" s="2"/>
      <c r="B46" s="2"/>
      <c r="C46" s="2"/>
      <c r="D46" s="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  <c r="R46" s="44"/>
      <c r="S46" s="6"/>
      <c r="T46" s="6"/>
      <c r="U46" s="6"/>
      <c r="V46" s="6"/>
      <c r="W46" s="6"/>
      <c r="X46" s="6"/>
      <c r="Y46" s="6"/>
      <c r="Z46" s="6"/>
      <c r="AA46" s="6"/>
    </row>
    <row r="47" spans="1:27" x14ac:dyDescent="0.2">
      <c r="A47" s="2"/>
      <c r="B47" s="2"/>
      <c r="C47" s="2"/>
      <c r="D47" s="2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9"/>
      <c r="O47" s="3"/>
      <c r="P47" s="3"/>
      <c r="Q47" s="5"/>
      <c r="R47" s="44"/>
      <c r="S47" s="6"/>
      <c r="T47" s="6"/>
      <c r="U47" s="6"/>
      <c r="V47" s="6"/>
      <c r="W47" s="6"/>
      <c r="X47" s="6"/>
      <c r="Y47" s="6"/>
      <c r="Z47" s="6"/>
      <c r="AA47" s="6"/>
    </row>
    <row r="48" spans="1:27" x14ac:dyDescent="0.2">
      <c r="A48" s="2"/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x14ac:dyDescent="0.2">
      <c r="A49" s="2"/>
      <c r="B49" s="2"/>
      <c r="C49" s="2"/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x14ac:dyDescent="0.2">
      <c r="A50" s="2"/>
      <c r="B50" s="2" t="str">
        <f>IF(AND(E50=TRUE,F50=TRUE,G50=TRUE,H50=TRUE,I50=TRUE,J50=TRUE,K50=TRUE,L50=TRUE,M50=TRUE,N50=TRUE,O50=TRUE,P50=TRUE),"Keine Angabe","")</f>
        <v/>
      </c>
      <c r="C50" s="2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x14ac:dyDescent="0.2">
      <c r="A51" s="2"/>
      <c r="B51" s="2"/>
      <c r="C51" s="2"/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x14ac:dyDescent="0.2">
      <c r="A52" s="2"/>
      <c r="B52" s="2"/>
      <c r="C52" s="2"/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x14ac:dyDescent="0.2">
      <c r="A53" s="2"/>
      <c r="B53" s="2"/>
      <c r="C53" s="2"/>
      <c r="D53" s="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">
      <c r="A54" s="2"/>
      <c r="B54" s="2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">
      <c r="A55" s="2"/>
      <c r="B55" s="2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x14ac:dyDescent="0.2">
      <c r="A56" s="2"/>
      <c r="B56" s="2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x14ac:dyDescent="0.2">
      <c r="A57" s="2"/>
      <c r="B57" s="2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x14ac:dyDescent="0.2">
      <c r="A58" s="2"/>
      <c r="B58" s="2"/>
      <c r="C58" s="2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x14ac:dyDescent="0.2">
      <c r="A59" s="2"/>
      <c r="B59" s="2"/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x14ac:dyDescent="0.2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x14ac:dyDescent="0.2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x14ac:dyDescent="0.2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x14ac:dyDescent="0.2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x14ac:dyDescent="0.2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x14ac:dyDescent="0.2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x14ac:dyDescent="0.2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x14ac:dyDescent="0.2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x14ac:dyDescent="0.2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x14ac:dyDescent="0.2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x14ac:dyDescent="0.2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x14ac:dyDescent="0.2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x14ac:dyDescent="0.2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x14ac:dyDescent="0.2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x14ac:dyDescent="0.2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x14ac:dyDescent="0.2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x14ac:dyDescent="0.2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x14ac:dyDescent="0.2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x14ac:dyDescent="0.2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x14ac:dyDescent="0.2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</row>
  </sheetData>
  <sheetProtection algorithmName="SHA-512" hashValue="G242uAWUrKzLromHaWCvyGDS0ZuMiJ+DqT8QFEXVsxk2vc2aveUEHZgMnnJ4FWbOMOG+g1vLcyF8nsEFeZqomg==" saltValue="KxxbnH4rX7aGrZpJsxBJIw==" spinCount="100000" sheet="1" objects="1" scenarios="1"/>
  <mergeCells count="1">
    <mergeCell ref="A7:A8"/>
  </mergeCells>
  <conditionalFormatting sqref="A9">
    <cfRule type="expression" dxfId="1" priority="2">
      <formula>AND(C7=FALSE,C8=FALSE)</formula>
    </cfRule>
  </conditionalFormatting>
  <conditionalFormatting sqref="A14 A12">
    <cfRule type="expression" dxfId="0" priority="1">
      <formula>$A$14="Past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PastPerfectZ">
                <anchor moveWithCells="1">
                  <from>
                    <xdr:col>0</xdr:col>
                    <xdr:colOff>5514975</xdr:colOff>
                    <xdr:row>23</xdr:row>
                    <xdr:rowOff>66675</xdr:rowOff>
                  </from>
                  <to>
                    <xdr:col>0</xdr:col>
                    <xdr:colOff>6591300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11363325</xdr:colOff>
                    <xdr:row>23</xdr:row>
                    <xdr:rowOff>76200</xdr:rowOff>
                  </from>
                  <to>
                    <xdr:col>0</xdr:col>
                    <xdr:colOff>12068175</xdr:colOff>
                    <xdr:row>23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7A7B1-0F81-4EF0-B8D1-A477DF5B61A3}">
  <sheetPr codeName="Tabelle12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57" t="s">
        <v>1125</v>
      </c>
      <c r="C1" s="58" t="s">
        <v>1126</v>
      </c>
    </row>
    <row r="2" spans="2:4" ht="15" x14ac:dyDescent="0.25">
      <c r="B2" s="59"/>
      <c r="C2" s="60" t="s">
        <v>1112</v>
      </c>
    </row>
    <row r="3" spans="2:4" ht="15" x14ac:dyDescent="0.25">
      <c r="B3" s="61" t="s">
        <v>258</v>
      </c>
      <c r="C3" s="60" t="s">
        <v>499</v>
      </c>
    </row>
    <row r="5" spans="2:4" ht="15" x14ac:dyDescent="0.25">
      <c r="B5" s="62" cm="1">
        <f t="array" ref="B5:B6">'Past Perfect'!A7:A8</f>
        <v>0</v>
      </c>
      <c r="C5" s="63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1127</v>
      </c>
      <c r="C8" t="str">
        <f ca="1">C5</f>
        <v/>
      </c>
      <c r="D8" t="s">
        <v>1128</v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E721-B33B-4CCA-8677-A56B1E37FD66}">
  <sheetPr codeName="Tabelle8"/>
  <dimension ref="B1:K242"/>
  <sheetViews>
    <sheetView showGridLines="0" workbookViewId="0"/>
  </sheetViews>
  <sheetFormatPr baseColWidth="10" defaultRowHeight="12.75" x14ac:dyDescent="0.2"/>
  <cols>
    <col min="1" max="1" width="12" style="26"/>
    <col min="2" max="2" width="59.1640625" style="26" customWidth="1"/>
    <col min="3" max="3" width="12.5" style="26" customWidth="1"/>
    <col min="4" max="7" width="12" style="26"/>
    <col min="8" max="8" width="14.83203125" style="28" customWidth="1"/>
    <col min="9" max="9" width="3.1640625" style="28" customWidth="1"/>
    <col min="10" max="10" width="14.83203125" style="34" customWidth="1"/>
    <col min="11" max="11" width="22" style="26" customWidth="1"/>
    <col min="12" max="16384" width="12" style="26"/>
  </cols>
  <sheetData>
    <row r="1" spans="2:11" x14ac:dyDescent="0.2">
      <c r="B1" s="24" t="s">
        <v>258</v>
      </c>
      <c r="C1" s="25" t="s">
        <v>259</v>
      </c>
      <c r="H1" s="27" t="s">
        <v>260</v>
      </c>
      <c r="J1" s="29" t="s">
        <v>261</v>
      </c>
      <c r="K1" s="55" t="s">
        <v>1107</v>
      </c>
    </row>
    <row r="2" spans="2:11" x14ac:dyDescent="0.2">
      <c r="B2" s="26" cm="1">
        <f t="array" ref="B2:B3">'Past Perfect'!A7:A8</f>
        <v>0</v>
      </c>
      <c r="C2" s="30" t="b" cm="1">
        <f t="array" ref="C2">IstPastPerfect(B2,$H$2:$H$242, $J$2:$J$3,$K$2:K14)</f>
        <v>0</v>
      </c>
      <c r="H2" s="35" t="s">
        <v>262</v>
      </c>
      <c r="I2" s="32"/>
      <c r="J2" s="33" t="s">
        <v>340</v>
      </c>
      <c r="K2" s="30" t="s">
        <v>1129</v>
      </c>
    </row>
    <row r="3" spans="2:11" x14ac:dyDescent="0.2">
      <c r="B3" s="26">
        <v>0</v>
      </c>
      <c r="C3" s="30"/>
      <c r="H3" s="35" t="s">
        <v>506</v>
      </c>
      <c r="I3" s="32"/>
      <c r="J3" s="33" t="s">
        <v>1051</v>
      </c>
      <c r="K3" s="26" t="s">
        <v>1149</v>
      </c>
    </row>
    <row r="4" spans="2:11" x14ac:dyDescent="0.2">
      <c r="C4" s="30"/>
      <c r="H4" s="35" t="s">
        <v>509</v>
      </c>
      <c r="I4" s="32"/>
      <c r="J4" s="33"/>
      <c r="K4" s="26" t="s">
        <v>1150</v>
      </c>
    </row>
    <row r="5" spans="2:11" x14ac:dyDescent="0.2">
      <c r="C5" s="30"/>
      <c r="H5" s="35" t="s">
        <v>512</v>
      </c>
      <c r="I5" s="32"/>
      <c r="J5" s="33"/>
      <c r="K5" s="26" t="s">
        <v>1151</v>
      </c>
    </row>
    <row r="6" spans="2:11" x14ac:dyDescent="0.2">
      <c r="C6" s="30"/>
      <c r="H6" s="35" t="s">
        <v>512</v>
      </c>
      <c r="I6" s="32"/>
      <c r="J6" s="33"/>
      <c r="K6" s="26" t="s">
        <v>1152</v>
      </c>
    </row>
    <row r="7" spans="2:11" x14ac:dyDescent="0.2">
      <c r="C7" s="30"/>
      <c r="H7" s="35" t="s">
        <v>515</v>
      </c>
      <c r="I7" s="32"/>
      <c r="J7" s="33"/>
      <c r="K7" s="26" t="s">
        <v>1153</v>
      </c>
    </row>
    <row r="8" spans="2:11" x14ac:dyDescent="0.2">
      <c r="C8" s="30"/>
      <c r="H8" s="35" t="s">
        <v>518</v>
      </c>
      <c r="I8" s="32"/>
      <c r="J8" s="33"/>
      <c r="K8" s="26" t="s">
        <v>1154</v>
      </c>
    </row>
    <row r="9" spans="2:11" x14ac:dyDescent="0.2">
      <c r="C9" s="30"/>
      <c r="H9" s="35" t="s">
        <v>521</v>
      </c>
      <c r="I9" s="32"/>
      <c r="J9" s="33"/>
      <c r="K9" s="26" t="s">
        <v>1148</v>
      </c>
    </row>
    <row r="10" spans="2:11" x14ac:dyDescent="0.2">
      <c r="B10" s="26" t="str">
        <f>IF(C2=TRUE,"Past Perfect","Eingabe?")</f>
        <v>Eingabe?</v>
      </c>
      <c r="C10" s="30"/>
      <c r="H10" s="35" t="s">
        <v>524</v>
      </c>
      <c r="I10" s="32"/>
      <c r="J10" s="33"/>
      <c r="K10" s="26" t="s">
        <v>1155</v>
      </c>
    </row>
    <row r="11" spans="2:11" x14ac:dyDescent="0.2">
      <c r="C11" s="30"/>
      <c r="H11" s="35" t="s">
        <v>527</v>
      </c>
      <c r="I11" s="32"/>
      <c r="J11" s="33"/>
      <c r="K11" s="26" t="s">
        <v>1156</v>
      </c>
    </row>
    <row r="12" spans="2:11" x14ac:dyDescent="0.2">
      <c r="B12" s="52"/>
      <c r="C12" s="30"/>
      <c r="H12" s="35" t="s">
        <v>272</v>
      </c>
      <c r="I12" s="32"/>
      <c r="J12" s="33"/>
      <c r="K12" s="26" t="s">
        <v>1157</v>
      </c>
    </row>
    <row r="13" spans="2:11" x14ac:dyDescent="0.2">
      <c r="C13" s="30"/>
      <c r="H13" s="35" t="s">
        <v>273</v>
      </c>
      <c r="I13" s="32"/>
      <c r="J13" s="33"/>
      <c r="K13" s="26" t="s">
        <v>1158</v>
      </c>
    </row>
    <row r="14" spans="2:11" x14ac:dyDescent="0.2">
      <c r="C14" s="30"/>
      <c r="H14" s="35" t="s">
        <v>274</v>
      </c>
      <c r="I14" s="32"/>
      <c r="J14" s="33"/>
      <c r="K14" s="26" t="s">
        <v>1159</v>
      </c>
    </row>
    <row r="15" spans="2:11" x14ac:dyDescent="0.2">
      <c r="C15" s="30"/>
      <c r="H15" s="35" t="s">
        <v>275</v>
      </c>
      <c r="I15" s="32"/>
      <c r="J15" s="33"/>
    </row>
    <row r="16" spans="2:11" x14ac:dyDescent="0.2">
      <c r="C16" s="30"/>
      <c r="H16" s="35" t="s">
        <v>276</v>
      </c>
      <c r="I16" s="32"/>
      <c r="J16" s="33"/>
    </row>
    <row r="17" spans="3:10" x14ac:dyDescent="0.2">
      <c r="C17" s="30"/>
      <c r="H17" s="35" t="s">
        <v>277</v>
      </c>
      <c r="I17" s="32"/>
      <c r="J17" s="33"/>
    </row>
    <row r="18" spans="3:10" x14ac:dyDescent="0.2">
      <c r="C18" s="30"/>
      <c r="H18" s="35" t="s">
        <v>541</v>
      </c>
      <c r="I18" s="32"/>
      <c r="J18" s="33"/>
    </row>
    <row r="19" spans="3:10" x14ac:dyDescent="0.2">
      <c r="C19" s="30"/>
      <c r="H19" s="35" t="s">
        <v>279</v>
      </c>
      <c r="I19" s="32"/>
      <c r="J19" s="33"/>
    </row>
    <row r="20" spans="3:10" x14ac:dyDescent="0.2">
      <c r="C20" s="30"/>
      <c r="H20" s="35" t="s">
        <v>545</v>
      </c>
      <c r="I20" s="32"/>
      <c r="J20" s="33"/>
    </row>
    <row r="21" spans="3:10" x14ac:dyDescent="0.2">
      <c r="C21" s="30"/>
      <c r="H21" s="35" t="s">
        <v>281</v>
      </c>
      <c r="I21" s="32"/>
      <c r="J21" s="33"/>
    </row>
    <row r="22" spans="3:10" x14ac:dyDescent="0.2">
      <c r="C22" s="30"/>
      <c r="H22" s="35" t="s">
        <v>550</v>
      </c>
      <c r="I22" s="32"/>
      <c r="J22" s="33"/>
    </row>
    <row r="23" spans="3:10" x14ac:dyDescent="0.2">
      <c r="C23" s="30"/>
      <c r="H23" s="35" t="s">
        <v>553</v>
      </c>
      <c r="I23" s="32"/>
      <c r="J23" s="33"/>
    </row>
    <row r="24" spans="3:10" x14ac:dyDescent="0.2">
      <c r="C24" s="30"/>
      <c r="H24" s="35" t="s">
        <v>284</v>
      </c>
      <c r="I24" s="32"/>
      <c r="J24" s="33"/>
    </row>
    <row r="25" spans="3:10" x14ac:dyDescent="0.2">
      <c r="C25" s="30"/>
      <c r="H25" s="35" t="s">
        <v>285</v>
      </c>
    </row>
    <row r="26" spans="3:10" x14ac:dyDescent="0.2">
      <c r="C26" s="30"/>
      <c r="H26" s="35" t="s">
        <v>286</v>
      </c>
    </row>
    <row r="27" spans="3:10" x14ac:dyDescent="0.2">
      <c r="H27" s="35" t="s">
        <v>287</v>
      </c>
    </row>
    <row r="28" spans="3:10" x14ac:dyDescent="0.2">
      <c r="H28" s="35" t="s">
        <v>288</v>
      </c>
    </row>
    <row r="29" spans="3:10" x14ac:dyDescent="0.2">
      <c r="H29" s="35" t="s">
        <v>289</v>
      </c>
    </row>
    <row r="30" spans="3:10" x14ac:dyDescent="0.2">
      <c r="H30" s="35" t="s">
        <v>290</v>
      </c>
    </row>
    <row r="31" spans="3:10" x14ac:dyDescent="0.2">
      <c r="H31" s="35" t="s">
        <v>291</v>
      </c>
    </row>
    <row r="32" spans="3:10" x14ac:dyDescent="0.2">
      <c r="H32" s="35" t="s">
        <v>292</v>
      </c>
    </row>
    <row r="33" spans="8:8" x14ac:dyDescent="0.2">
      <c r="H33" s="35" t="s">
        <v>293</v>
      </c>
    </row>
    <row r="34" spans="8:8" x14ac:dyDescent="0.2">
      <c r="H34" s="35" t="s">
        <v>574</v>
      </c>
    </row>
    <row r="35" spans="8:8" x14ac:dyDescent="0.2">
      <c r="H35" s="35" t="s">
        <v>577</v>
      </c>
    </row>
    <row r="36" spans="8:8" x14ac:dyDescent="0.2">
      <c r="H36" s="35" t="s">
        <v>296</v>
      </c>
    </row>
    <row r="37" spans="8:8" x14ac:dyDescent="0.2">
      <c r="H37" s="35" t="s">
        <v>581</v>
      </c>
    </row>
    <row r="38" spans="8:8" x14ac:dyDescent="0.2">
      <c r="H38" s="35" t="s">
        <v>298</v>
      </c>
    </row>
    <row r="39" spans="8:8" x14ac:dyDescent="0.2">
      <c r="H39" s="35" t="s">
        <v>299</v>
      </c>
    </row>
    <row r="40" spans="8:8" x14ac:dyDescent="0.2">
      <c r="H40" s="35" t="s">
        <v>587</v>
      </c>
    </row>
    <row r="41" spans="8:8" x14ac:dyDescent="0.2">
      <c r="H41" s="35" t="s">
        <v>301</v>
      </c>
    </row>
    <row r="42" spans="8:8" x14ac:dyDescent="0.2">
      <c r="H42" s="35" t="s">
        <v>302</v>
      </c>
    </row>
    <row r="43" spans="8:8" x14ac:dyDescent="0.2">
      <c r="H43" s="35" t="s">
        <v>303</v>
      </c>
    </row>
    <row r="44" spans="8:8" x14ac:dyDescent="0.2">
      <c r="H44" s="35" t="s">
        <v>304</v>
      </c>
    </row>
    <row r="45" spans="8:8" x14ac:dyDescent="0.2">
      <c r="H45" s="35" t="s">
        <v>305</v>
      </c>
    </row>
    <row r="46" spans="8:8" x14ac:dyDescent="0.2">
      <c r="H46" s="35" t="s">
        <v>306</v>
      </c>
    </row>
    <row r="47" spans="8:8" x14ac:dyDescent="0.2">
      <c r="H47" s="35" t="s">
        <v>306</v>
      </c>
    </row>
    <row r="48" spans="8:8" x14ac:dyDescent="0.2">
      <c r="H48" s="35" t="s">
        <v>602</v>
      </c>
    </row>
    <row r="49" spans="8:8" x14ac:dyDescent="0.2">
      <c r="H49" s="35" t="s">
        <v>605</v>
      </c>
    </row>
    <row r="50" spans="8:8" x14ac:dyDescent="0.2">
      <c r="H50" s="35" t="s">
        <v>310</v>
      </c>
    </row>
    <row r="51" spans="8:8" x14ac:dyDescent="0.2">
      <c r="H51" s="35" t="s">
        <v>311</v>
      </c>
    </row>
    <row r="52" spans="8:8" x14ac:dyDescent="0.2">
      <c r="H52" s="35" t="s">
        <v>610</v>
      </c>
    </row>
    <row r="53" spans="8:8" x14ac:dyDescent="0.2">
      <c r="H53" s="35" t="s">
        <v>613</v>
      </c>
    </row>
    <row r="54" spans="8:8" x14ac:dyDescent="0.2">
      <c r="H54" s="35" t="s">
        <v>314</v>
      </c>
    </row>
    <row r="55" spans="8:8" x14ac:dyDescent="0.2">
      <c r="H55" s="35" t="s">
        <v>618</v>
      </c>
    </row>
    <row r="56" spans="8:8" x14ac:dyDescent="0.2">
      <c r="H56" s="35" t="s">
        <v>621</v>
      </c>
    </row>
    <row r="57" spans="8:8" x14ac:dyDescent="0.2">
      <c r="H57" s="35" t="s">
        <v>317</v>
      </c>
    </row>
    <row r="58" spans="8:8" x14ac:dyDescent="0.2">
      <c r="H58" s="35" t="s">
        <v>318</v>
      </c>
    </row>
    <row r="59" spans="8:8" x14ac:dyDescent="0.2">
      <c r="H59" s="35" t="s">
        <v>319</v>
      </c>
    </row>
    <row r="60" spans="8:8" x14ac:dyDescent="0.2">
      <c r="H60" s="35" t="s">
        <v>320</v>
      </c>
    </row>
    <row r="61" spans="8:8" x14ac:dyDescent="0.2">
      <c r="H61" s="35" t="s">
        <v>321</v>
      </c>
    </row>
    <row r="62" spans="8:8" x14ac:dyDescent="0.2">
      <c r="H62" s="35" t="s">
        <v>322</v>
      </c>
    </row>
    <row r="63" spans="8:8" x14ac:dyDescent="0.2">
      <c r="H63" s="35" t="s">
        <v>635</v>
      </c>
    </row>
    <row r="64" spans="8:8" x14ac:dyDescent="0.2">
      <c r="H64" s="35" t="s">
        <v>638</v>
      </c>
    </row>
    <row r="65" spans="8:8" x14ac:dyDescent="0.2">
      <c r="H65" s="35" t="s">
        <v>641</v>
      </c>
    </row>
    <row r="66" spans="8:8" x14ac:dyDescent="0.2">
      <c r="H66" s="35" t="s">
        <v>326</v>
      </c>
    </row>
    <row r="67" spans="8:8" x14ac:dyDescent="0.2">
      <c r="H67" s="35" t="s">
        <v>646</v>
      </c>
    </row>
    <row r="68" spans="8:8" x14ac:dyDescent="0.2">
      <c r="H68" s="35" t="s">
        <v>328</v>
      </c>
    </row>
    <row r="69" spans="8:8" x14ac:dyDescent="0.2">
      <c r="H69" s="35" t="s">
        <v>650</v>
      </c>
    </row>
    <row r="70" spans="8:8" x14ac:dyDescent="0.2">
      <c r="H70" s="35" t="s">
        <v>653</v>
      </c>
    </row>
    <row r="71" spans="8:8" x14ac:dyDescent="0.2">
      <c r="H71" s="35" t="s">
        <v>656</v>
      </c>
    </row>
    <row r="72" spans="8:8" x14ac:dyDescent="0.2">
      <c r="H72" s="35" t="s">
        <v>659</v>
      </c>
    </row>
    <row r="73" spans="8:8" x14ac:dyDescent="0.2">
      <c r="H73" s="35" t="s">
        <v>662</v>
      </c>
    </row>
    <row r="74" spans="8:8" x14ac:dyDescent="0.2">
      <c r="H74" s="35" t="s">
        <v>333</v>
      </c>
    </row>
    <row r="75" spans="8:8" x14ac:dyDescent="0.2">
      <c r="H75" s="35" t="s">
        <v>334</v>
      </c>
    </row>
    <row r="76" spans="8:8" x14ac:dyDescent="0.2">
      <c r="H76" s="35" t="s">
        <v>667</v>
      </c>
    </row>
    <row r="77" spans="8:8" x14ac:dyDescent="0.2">
      <c r="H77" s="35" t="s">
        <v>670</v>
      </c>
    </row>
    <row r="78" spans="8:8" x14ac:dyDescent="0.2">
      <c r="H78" s="35" t="s">
        <v>337</v>
      </c>
    </row>
    <row r="79" spans="8:8" x14ac:dyDescent="0.2">
      <c r="H79" s="35" t="s">
        <v>675</v>
      </c>
    </row>
    <row r="80" spans="8:8" x14ac:dyDescent="0.2">
      <c r="H80" s="35" t="s">
        <v>339</v>
      </c>
    </row>
    <row r="81" spans="8:8" x14ac:dyDescent="0.2">
      <c r="H81" s="35" t="s">
        <v>340</v>
      </c>
    </row>
    <row r="82" spans="8:8" x14ac:dyDescent="0.2">
      <c r="H82" s="35" t="s">
        <v>341</v>
      </c>
    </row>
    <row r="83" spans="8:8" x14ac:dyDescent="0.2">
      <c r="H83" s="35" t="s">
        <v>342</v>
      </c>
    </row>
    <row r="84" spans="8:8" x14ac:dyDescent="0.2">
      <c r="H84" s="35" t="s">
        <v>686</v>
      </c>
    </row>
    <row r="85" spans="8:8" x14ac:dyDescent="0.2">
      <c r="H85" s="35" t="s">
        <v>689</v>
      </c>
    </row>
    <row r="86" spans="8:8" x14ac:dyDescent="0.2">
      <c r="H86" s="35" t="s">
        <v>345</v>
      </c>
    </row>
    <row r="87" spans="8:8" x14ac:dyDescent="0.2">
      <c r="H87" s="35" t="s">
        <v>346</v>
      </c>
    </row>
    <row r="88" spans="8:8" x14ac:dyDescent="0.2">
      <c r="H88" s="35" t="s">
        <v>347</v>
      </c>
    </row>
    <row r="89" spans="8:8" x14ac:dyDescent="0.2">
      <c r="H89" s="35" t="s">
        <v>348</v>
      </c>
    </row>
    <row r="90" spans="8:8" x14ac:dyDescent="0.2">
      <c r="H90" s="35" t="s">
        <v>349</v>
      </c>
    </row>
    <row r="91" spans="8:8" x14ac:dyDescent="0.2">
      <c r="H91" s="35" t="s">
        <v>350</v>
      </c>
    </row>
    <row r="92" spans="8:8" x14ac:dyDescent="0.2">
      <c r="H92" s="35" t="s">
        <v>704</v>
      </c>
    </row>
    <row r="93" spans="8:8" x14ac:dyDescent="0.2">
      <c r="H93" s="35" t="s">
        <v>707</v>
      </c>
    </row>
    <row r="94" spans="8:8" x14ac:dyDescent="0.2">
      <c r="H94" s="35" t="s">
        <v>353</v>
      </c>
    </row>
    <row r="95" spans="8:8" x14ac:dyDescent="0.2">
      <c r="H95" s="35" t="s">
        <v>354</v>
      </c>
    </row>
    <row r="96" spans="8:8" x14ac:dyDescent="0.2">
      <c r="H96" s="35" t="s">
        <v>355</v>
      </c>
    </row>
    <row r="97" spans="8:8" x14ac:dyDescent="0.2">
      <c r="H97" s="35" t="s">
        <v>356</v>
      </c>
    </row>
    <row r="98" spans="8:8" x14ac:dyDescent="0.2">
      <c r="H98" s="35" t="s">
        <v>357</v>
      </c>
    </row>
    <row r="99" spans="8:8" x14ac:dyDescent="0.2">
      <c r="H99" s="35" t="s">
        <v>358</v>
      </c>
    </row>
    <row r="100" spans="8:8" x14ac:dyDescent="0.2">
      <c r="H100" s="35" t="s">
        <v>359</v>
      </c>
    </row>
    <row r="101" spans="8:8" x14ac:dyDescent="0.2">
      <c r="H101" s="35" t="s">
        <v>360</v>
      </c>
    </row>
    <row r="102" spans="8:8" x14ac:dyDescent="0.2">
      <c r="H102" s="35" t="s">
        <v>361</v>
      </c>
    </row>
    <row r="103" spans="8:8" x14ac:dyDescent="0.2">
      <c r="H103" s="35" t="s">
        <v>362</v>
      </c>
    </row>
    <row r="104" spans="8:8" x14ac:dyDescent="0.2">
      <c r="H104" s="35" t="s">
        <v>363</v>
      </c>
    </row>
    <row r="105" spans="8:8" x14ac:dyDescent="0.2">
      <c r="H105" s="35" t="s">
        <v>724</v>
      </c>
    </row>
    <row r="106" spans="8:8" x14ac:dyDescent="0.2">
      <c r="H106" s="35" t="s">
        <v>365</v>
      </c>
    </row>
    <row r="107" spans="8:8" x14ac:dyDescent="0.2">
      <c r="H107" s="35" t="s">
        <v>366</v>
      </c>
    </row>
    <row r="108" spans="8:8" x14ac:dyDescent="0.2">
      <c r="H108" s="35" t="s">
        <v>367</v>
      </c>
    </row>
    <row r="109" spans="8:8" x14ac:dyDescent="0.2">
      <c r="H109" s="35" t="s">
        <v>368</v>
      </c>
    </row>
    <row r="110" spans="8:8" x14ac:dyDescent="0.2">
      <c r="H110" s="35" t="s">
        <v>369</v>
      </c>
    </row>
    <row r="111" spans="8:8" x14ac:dyDescent="0.2">
      <c r="H111" s="35" t="s">
        <v>737</v>
      </c>
    </row>
    <row r="112" spans="8:8" x14ac:dyDescent="0.2">
      <c r="H112" s="35" t="s">
        <v>371</v>
      </c>
    </row>
    <row r="113" spans="8:8" x14ac:dyDescent="0.2">
      <c r="H113" s="35" t="s">
        <v>372</v>
      </c>
    </row>
    <row r="114" spans="8:8" x14ac:dyDescent="0.2">
      <c r="H114" s="35" t="s">
        <v>744</v>
      </c>
    </row>
    <row r="115" spans="8:8" x14ac:dyDescent="0.2">
      <c r="H115" s="35" t="s">
        <v>747</v>
      </c>
    </row>
    <row r="116" spans="8:8" x14ac:dyDescent="0.2">
      <c r="H116" s="35" t="s">
        <v>750</v>
      </c>
    </row>
    <row r="117" spans="8:8" x14ac:dyDescent="0.2">
      <c r="H117" s="35" t="s">
        <v>376</v>
      </c>
    </row>
    <row r="118" spans="8:8" x14ac:dyDescent="0.2">
      <c r="H118" s="35" t="s">
        <v>377</v>
      </c>
    </row>
    <row r="119" spans="8:8" x14ac:dyDescent="0.2">
      <c r="H119" s="35" t="s">
        <v>757</v>
      </c>
    </row>
    <row r="120" spans="8:8" x14ac:dyDescent="0.2">
      <c r="H120" s="35" t="s">
        <v>760</v>
      </c>
    </row>
    <row r="121" spans="8:8" x14ac:dyDescent="0.2">
      <c r="H121" s="35" t="s">
        <v>763</v>
      </c>
    </row>
    <row r="122" spans="8:8" x14ac:dyDescent="0.2">
      <c r="H122" s="35" t="s">
        <v>766</v>
      </c>
    </row>
    <row r="123" spans="8:8" x14ac:dyDescent="0.2">
      <c r="H123" s="35" t="s">
        <v>382</v>
      </c>
    </row>
    <row r="124" spans="8:8" x14ac:dyDescent="0.2">
      <c r="H124" s="35" t="s">
        <v>383</v>
      </c>
    </row>
    <row r="125" spans="8:8" x14ac:dyDescent="0.2">
      <c r="H125" s="35" t="s">
        <v>384</v>
      </c>
    </row>
    <row r="126" spans="8:8" x14ac:dyDescent="0.2">
      <c r="H126" s="35" t="s">
        <v>385</v>
      </c>
    </row>
    <row r="127" spans="8:8" x14ac:dyDescent="0.2">
      <c r="H127" s="35" t="s">
        <v>777</v>
      </c>
    </row>
    <row r="128" spans="8:8" x14ac:dyDescent="0.2">
      <c r="H128" s="35" t="s">
        <v>780</v>
      </c>
    </row>
    <row r="129" spans="8:8" x14ac:dyDescent="0.2">
      <c r="H129" s="35" t="s">
        <v>783</v>
      </c>
    </row>
    <row r="130" spans="8:8" x14ac:dyDescent="0.2">
      <c r="H130" s="35" t="s">
        <v>389</v>
      </c>
    </row>
    <row r="131" spans="8:8" x14ac:dyDescent="0.2">
      <c r="H131" s="35" t="s">
        <v>390</v>
      </c>
    </row>
    <row r="132" spans="8:8" x14ac:dyDescent="0.2">
      <c r="H132" s="35" t="s">
        <v>391</v>
      </c>
    </row>
    <row r="133" spans="8:8" x14ac:dyDescent="0.2">
      <c r="H133" s="35" t="s">
        <v>792</v>
      </c>
    </row>
    <row r="134" spans="8:8" x14ac:dyDescent="0.2">
      <c r="H134" s="35" t="s">
        <v>795</v>
      </c>
    </row>
    <row r="135" spans="8:8" x14ac:dyDescent="0.2">
      <c r="H135" s="35" t="s">
        <v>798</v>
      </c>
    </row>
    <row r="136" spans="8:8" x14ac:dyDescent="0.2">
      <c r="H136" s="35" t="s">
        <v>395</v>
      </c>
    </row>
    <row r="137" spans="8:8" x14ac:dyDescent="0.2">
      <c r="H137" s="35" t="s">
        <v>396</v>
      </c>
    </row>
    <row r="138" spans="8:8" x14ac:dyDescent="0.2">
      <c r="H138" s="35" t="s">
        <v>397</v>
      </c>
    </row>
    <row r="139" spans="8:8" x14ac:dyDescent="0.2">
      <c r="H139" s="35" t="s">
        <v>398</v>
      </c>
    </row>
    <row r="140" spans="8:8" x14ac:dyDescent="0.2">
      <c r="H140" s="35" t="s">
        <v>807</v>
      </c>
    </row>
    <row r="141" spans="8:8" x14ac:dyDescent="0.2">
      <c r="H141" s="35" t="s">
        <v>399</v>
      </c>
    </row>
    <row r="142" spans="8:8" x14ac:dyDescent="0.2">
      <c r="H142" s="35" t="s">
        <v>400</v>
      </c>
    </row>
    <row r="143" spans="8:8" x14ac:dyDescent="0.2">
      <c r="H143" s="35" t="s">
        <v>401</v>
      </c>
    </row>
    <row r="144" spans="8:8" x14ac:dyDescent="0.2">
      <c r="H144" s="35" t="s">
        <v>402</v>
      </c>
    </row>
    <row r="145" spans="8:8" x14ac:dyDescent="0.2">
      <c r="H145" s="35" t="s">
        <v>403</v>
      </c>
    </row>
    <row r="146" spans="8:8" x14ac:dyDescent="0.2">
      <c r="H146" s="35" t="s">
        <v>818</v>
      </c>
    </row>
    <row r="147" spans="8:8" x14ac:dyDescent="0.2">
      <c r="H147" s="35" t="s">
        <v>405</v>
      </c>
    </row>
    <row r="148" spans="8:8" x14ac:dyDescent="0.2">
      <c r="H148" s="35" t="s">
        <v>406</v>
      </c>
    </row>
    <row r="149" spans="8:8" x14ac:dyDescent="0.2">
      <c r="H149" s="35" t="s">
        <v>407</v>
      </c>
    </row>
    <row r="150" spans="8:8" x14ac:dyDescent="0.2">
      <c r="H150" s="35" t="s">
        <v>408</v>
      </c>
    </row>
    <row r="151" spans="8:8" x14ac:dyDescent="0.2">
      <c r="H151" s="35" t="s">
        <v>409</v>
      </c>
    </row>
    <row r="152" spans="8:8" x14ac:dyDescent="0.2">
      <c r="H152" s="35" t="s">
        <v>410</v>
      </c>
    </row>
    <row r="153" spans="8:8" x14ac:dyDescent="0.2">
      <c r="H153" s="35" t="s">
        <v>833</v>
      </c>
    </row>
    <row r="154" spans="8:8" x14ac:dyDescent="0.2">
      <c r="H154" s="35" t="s">
        <v>412</v>
      </c>
    </row>
    <row r="155" spans="8:8" x14ac:dyDescent="0.2">
      <c r="H155" s="35" t="s">
        <v>838</v>
      </c>
    </row>
    <row r="156" spans="8:8" x14ac:dyDescent="0.2">
      <c r="H156" s="35" t="s">
        <v>841</v>
      </c>
    </row>
    <row r="157" spans="8:8" x14ac:dyDescent="0.2">
      <c r="H157" s="35" t="s">
        <v>844</v>
      </c>
    </row>
    <row r="158" spans="8:8" x14ac:dyDescent="0.2">
      <c r="H158" s="35" t="s">
        <v>847</v>
      </c>
    </row>
    <row r="159" spans="8:8" x14ac:dyDescent="0.2">
      <c r="H159" s="35" t="s">
        <v>850</v>
      </c>
    </row>
    <row r="160" spans="8:8" x14ac:dyDescent="0.2">
      <c r="H160" s="35" t="s">
        <v>418</v>
      </c>
    </row>
    <row r="161" spans="8:8" x14ac:dyDescent="0.2">
      <c r="H161" s="35" t="s">
        <v>855</v>
      </c>
    </row>
    <row r="162" spans="8:8" x14ac:dyDescent="0.2">
      <c r="H162" s="35" t="s">
        <v>420</v>
      </c>
    </row>
    <row r="163" spans="8:8" x14ac:dyDescent="0.2">
      <c r="H163" s="35" t="s">
        <v>421</v>
      </c>
    </row>
    <row r="164" spans="8:8" x14ac:dyDescent="0.2">
      <c r="H164" s="35" t="s">
        <v>422</v>
      </c>
    </row>
    <row r="165" spans="8:8" x14ac:dyDescent="0.2">
      <c r="H165" s="35" t="s">
        <v>423</v>
      </c>
    </row>
    <row r="166" spans="8:8" x14ac:dyDescent="0.2">
      <c r="H166" s="35" t="s">
        <v>864</v>
      </c>
    </row>
    <row r="167" spans="8:8" x14ac:dyDescent="0.2">
      <c r="H167" s="35" t="s">
        <v>867</v>
      </c>
    </row>
    <row r="168" spans="8:8" x14ac:dyDescent="0.2">
      <c r="H168" s="35" t="s">
        <v>870</v>
      </c>
    </row>
    <row r="169" spans="8:8" x14ac:dyDescent="0.2">
      <c r="H169" s="35" t="s">
        <v>427</v>
      </c>
    </row>
    <row r="170" spans="8:8" x14ac:dyDescent="0.2">
      <c r="H170" s="35" t="s">
        <v>428</v>
      </c>
    </row>
    <row r="171" spans="8:8" x14ac:dyDescent="0.2">
      <c r="H171" s="35" t="s">
        <v>429</v>
      </c>
    </row>
    <row r="172" spans="8:8" x14ac:dyDescent="0.2">
      <c r="H172" s="35" t="s">
        <v>430</v>
      </c>
    </row>
    <row r="173" spans="8:8" x14ac:dyDescent="0.2">
      <c r="H173" s="35" t="s">
        <v>881</v>
      </c>
    </row>
    <row r="174" spans="8:8" x14ac:dyDescent="0.2">
      <c r="H174" s="35" t="s">
        <v>884</v>
      </c>
    </row>
    <row r="175" spans="8:8" x14ac:dyDescent="0.2">
      <c r="H175" s="35" t="s">
        <v>433</v>
      </c>
    </row>
    <row r="176" spans="8:8" x14ac:dyDescent="0.2">
      <c r="H176" s="35" t="s">
        <v>889</v>
      </c>
    </row>
    <row r="177" spans="8:8" x14ac:dyDescent="0.2">
      <c r="H177" s="35" t="s">
        <v>892</v>
      </c>
    </row>
    <row r="178" spans="8:8" x14ac:dyDescent="0.2">
      <c r="H178" s="35" t="s">
        <v>436</v>
      </c>
    </row>
    <row r="179" spans="8:8" x14ac:dyDescent="0.2">
      <c r="H179" s="35" t="s">
        <v>897</v>
      </c>
    </row>
    <row r="180" spans="8:8" x14ac:dyDescent="0.2">
      <c r="H180" s="35" t="s">
        <v>438</v>
      </c>
    </row>
    <row r="181" spans="8:8" x14ac:dyDescent="0.2">
      <c r="H181" s="35" t="s">
        <v>439</v>
      </c>
    </row>
    <row r="182" spans="8:8" x14ac:dyDescent="0.2">
      <c r="H182" s="35" t="s">
        <v>440</v>
      </c>
    </row>
    <row r="183" spans="8:8" x14ac:dyDescent="0.2">
      <c r="H183" s="35" t="s">
        <v>441</v>
      </c>
    </row>
    <row r="184" spans="8:8" x14ac:dyDescent="0.2">
      <c r="H184" s="35" t="s">
        <v>442</v>
      </c>
    </row>
    <row r="185" spans="8:8" x14ac:dyDescent="0.2">
      <c r="H185" s="35" t="s">
        <v>443</v>
      </c>
    </row>
    <row r="186" spans="8:8" x14ac:dyDescent="0.2">
      <c r="H186" s="35" t="s">
        <v>444</v>
      </c>
    </row>
    <row r="187" spans="8:8" x14ac:dyDescent="0.2">
      <c r="H187" s="35" t="s">
        <v>911</v>
      </c>
    </row>
    <row r="188" spans="8:8" x14ac:dyDescent="0.2">
      <c r="H188" s="35" t="s">
        <v>913</v>
      </c>
    </row>
    <row r="189" spans="8:8" x14ac:dyDescent="0.2">
      <c r="H189" s="35" t="s">
        <v>916</v>
      </c>
    </row>
    <row r="190" spans="8:8" x14ac:dyDescent="0.2">
      <c r="H190" s="35" t="s">
        <v>448</v>
      </c>
    </row>
    <row r="191" spans="8:8" x14ac:dyDescent="0.2">
      <c r="H191" s="35" t="s">
        <v>449</v>
      </c>
    </row>
    <row r="192" spans="8:8" x14ac:dyDescent="0.2">
      <c r="H192" s="35" t="s">
        <v>450</v>
      </c>
    </row>
    <row r="193" spans="8:8" x14ac:dyDescent="0.2">
      <c r="H193" s="35" t="s">
        <v>451</v>
      </c>
    </row>
    <row r="194" spans="8:8" x14ac:dyDescent="0.2">
      <c r="H194" s="35" t="s">
        <v>452</v>
      </c>
    </row>
    <row r="195" spans="8:8" x14ac:dyDescent="0.2">
      <c r="H195" s="35" t="s">
        <v>453</v>
      </c>
    </row>
    <row r="196" spans="8:8" x14ac:dyDescent="0.2">
      <c r="H196" s="35" t="s">
        <v>454</v>
      </c>
    </row>
    <row r="197" spans="8:8" x14ac:dyDescent="0.2">
      <c r="H197" s="35" t="s">
        <v>455</v>
      </c>
    </row>
    <row r="198" spans="8:8" x14ac:dyDescent="0.2">
      <c r="H198" s="35" t="s">
        <v>456</v>
      </c>
    </row>
    <row r="199" spans="8:8" x14ac:dyDescent="0.2">
      <c r="H199" s="35" t="s">
        <v>457</v>
      </c>
    </row>
    <row r="200" spans="8:8" x14ac:dyDescent="0.2">
      <c r="H200" s="35" t="s">
        <v>458</v>
      </c>
    </row>
    <row r="201" spans="8:8" x14ac:dyDescent="0.2">
      <c r="H201" s="35" t="s">
        <v>459</v>
      </c>
    </row>
    <row r="202" spans="8:8" x14ac:dyDescent="0.2">
      <c r="H202" s="35" t="s">
        <v>936</v>
      </c>
    </row>
    <row r="203" spans="8:8" x14ac:dyDescent="0.2">
      <c r="H203" s="35" t="s">
        <v>461</v>
      </c>
    </row>
    <row r="204" spans="8:8" x14ac:dyDescent="0.2">
      <c r="H204" s="35" t="s">
        <v>940</v>
      </c>
    </row>
    <row r="205" spans="8:8" x14ac:dyDescent="0.2">
      <c r="H205" s="35" t="s">
        <v>463</v>
      </c>
    </row>
    <row r="206" spans="8:8" x14ac:dyDescent="0.2">
      <c r="H206" s="35" t="s">
        <v>464</v>
      </c>
    </row>
    <row r="207" spans="8:8" x14ac:dyDescent="0.2">
      <c r="H207" s="35" t="s">
        <v>947</v>
      </c>
    </row>
    <row r="208" spans="8:8" x14ac:dyDescent="0.2">
      <c r="H208" s="35" t="s">
        <v>950</v>
      </c>
    </row>
    <row r="209" spans="8:8" x14ac:dyDescent="0.2">
      <c r="H209" s="35" t="s">
        <v>953</v>
      </c>
    </row>
    <row r="210" spans="8:8" x14ac:dyDescent="0.2">
      <c r="H210" s="35" t="s">
        <v>468</v>
      </c>
    </row>
    <row r="211" spans="8:8" x14ac:dyDescent="0.2">
      <c r="H211" s="35" t="s">
        <v>702</v>
      </c>
    </row>
    <row r="212" spans="8:8" x14ac:dyDescent="0.2">
      <c r="H212" s="35" t="s">
        <v>469</v>
      </c>
    </row>
    <row r="213" spans="8:8" x14ac:dyDescent="0.2">
      <c r="H213" s="35" t="s">
        <v>959</v>
      </c>
    </row>
    <row r="214" spans="8:8" x14ac:dyDescent="0.2">
      <c r="H214" s="35" t="s">
        <v>962</v>
      </c>
    </row>
    <row r="215" spans="8:8" x14ac:dyDescent="0.2">
      <c r="H215" s="35" t="s">
        <v>472</v>
      </c>
    </row>
    <row r="216" spans="8:8" x14ac:dyDescent="0.2">
      <c r="H216" s="35" t="s">
        <v>473</v>
      </c>
    </row>
    <row r="217" spans="8:8" x14ac:dyDescent="0.2">
      <c r="H217" s="35" t="s">
        <v>474</v>
      </c>
    </row>
    <row r="218" spans="8:8" x14ac:dyDescent="0.2">
      <c r="H218" s="35" t="s">
        <v>969</v>
      </c>
    </row>
    <row r="219" spans="8:8" x14ac:dyDescent="0.2">
      <c r="H219" s="35" t="s">
        <v>972</v>
      </c>
    </row>
    <row r="220" spans="8:8" x14ac:dyDescent="0.2">
      <c r="H220" s="35" t="s">
        <v>477</v>
      </c>
    </row>
    <row r="221" spans="8:8" x14ac:dyDescent="0.2">
      <c r="H221" s="35" t="s">
        <v>977</v>
      </c>
    </row>
    <row r="222" spans="8:8" x14ac:dyDescent="0.2">
      <c r="H222" s="35" t="s">
        <v>479</v>
      </c>
    </row>
    <row r="223" spans="8:8" x14ac:dyDescent="0.2">
      <c r="H223" s="35" t="s">
        <v>982</v>
      </c>
    </row>
    <row r="224" spans="8:8" x14ac:dyDescent="0.2">
      <c r="H224" s="35" t="s">
        <v>481</v>
      </c>
    </row>
    <row r="225" spans="8:8" x14ac:dyDescent="0.2">
      <c r="H225" s="35" t="s">
        <v>482</v>
      </c>
    </row>
    <row r="226" spans="8:8" x14ac:dyDescent="0.2">
      <c r="H226" s="35" t="s">
        <v>989</v>
      </c>
    </row>
    <row r="227" spans="8:8" x14ac:dyDescent="0.2">
      <c r="H227" s="35" t="s">
        <v>484</v>
      </c>
    </row>
    <row r="228" spans="8:8" x14ac:dyDescent="0.2">
      <c r="H228" s="35" t="s">
        <v>992</v>
      </c>
    </row>
    <row r="229" spans="8:8" x14ac:dyDescent="0.2">
      <c r="H229" s="35" t="s">
        <v>486</v>
      </c>
    </row>
    <row r="230" spans="8:8" x14ac:dyDescent="0.2">
      <c r="H230" s="35" t="s">
        <v>997</v>
      </c>
    </row>
    <row r="231" spans="8:8" x14ac:dyDescent="0.2">
      <c r="H231" s="35" t="s">
        <v>488</v>
      </c>
    </row>
    <row r="232" spans="8:8" x14ac:dyDescent="0.2">
      <c r="H232" s="35" t="s">
        <v>1002</v>
      </c>
    </row>
    <row r="233" spans="8:8" x14ac:dyDescent="0.2">
      <c r="H233" s="35" t="s">
        <v>1005</v>
      </c>
    </row>
    <row r="234" spans="8:8" x14ac:dyDescent="0.2">
      <c r="H234" s="35" t="s">
        <v>491</v>
      </c>
    </row>
    <row r="235" spans="8:8" x14ac:dyDescent="0.2">
      <c r="H235" s="35" t="s">
        <v>1010</v>
      </c>
    </row>
    <row r="236" spans="8:8" x14ac:dyDescent="0.2">
      <c r="H236" s="35" t="s">
        <v>1013</v>
      </c>
    </row>
    <row r="237" spans="8:8" x14ac:dyDescent="0.2">
      <c r="H237" s="35" t="s">
        <v>1016</v>
      </c>
    </row>
    <row r="238" spans="8:8" x14ac:dyDescent="0.2">
      <c r="H238" s="35" t="s">
        <v>495</v>
      </c>
    </row>
    <row r="239" spans="8:8" x14ac:dyDescent="0.2">
      <c r="H239" s="35" t="s">
        <v>496</v>
      </c>
    </row>
    <row r="240" spans="8:8" x14ac:dyDescent="0.2">
      <c r="H240" s="35" t="s">
        <v>1023</v>
      </c>
    </row>
    <row r="241" spans="8:8" x14ac:dyDescent="0.2">
      <c r="H241" s="34" t="s">
        <v>1026</v>
      </c>
    </row>
    <row r="242" spans="8:8" x14ac:dyDescent="0.2">
      <c r="H242" s="28" t="s">
        <v>499</v>
      </c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D624-5AEE-4054-AF17-393EEC5D4D97}">
  <sheetPr codeName="Tabelle6"/>
  <dimension ref="C1:F242"/>
  <sheetViews>
    <sheetView showGridLines="0" topLeftCell="A22" workbookViewId="0"/>
  </sheetViews>
  <sheetFormatPr baseColWidth="10" defaultRowHeight="12.75" x14ac:dyDescent="0.2"/>
  <cols>
    <col min="1" max="2" width="12" style="26"/>
    <col min="3" max="5" width="24.1640625" style="34" customWidth="1"/>
    <col min="6" max="6" width="42.1640625" style="34" customWidth="1"/>
    <col min="7" max="16384" width="12" style="26"/>
  </cols>
  <sheetData>
    <row r="1" spans="3:6" x14ac:dyDescent="0.2">
      <c r="C1" s="34" t="s">
        <v>500</v>
      </c>
      <c r="D1" s="34" t="s">
        <v>501</v>
      </c>
      <c r="E1" s="34" t="s">
        <v>502</v>
      </c>
    </row>
    <row r="3" spans="3:6" ht="15" customHeight="1" x14ac:dyDescent="0.2">
      <c r="C3" s="35" t="s">
        <v>503</v>
      </c>
      <c r="D3" s="35" t="s">
        <v>262</v>
      </c>
      <c r="E3" s="35" t="s">
        <v>262</v>
      </c>
      <c r="F3" s="35" t="s">
        <v>504</v>
      </c>
    </row>
    <row r="4" spans="3:6" ht="15" customHeight="1" x14ac:dyDescent="0.2">
      <c r="C4" s="35" t="s">
        <v>505</v>
      </c>
      <c r="D4" s="35" t="s">
        <v>263</v>
      </c>
      <c r="E4" s="35" t="s">
        <v>506</v>
      </c>
      <c r="F4" s="35" t="s">
        <v>507</v>
      </c>
    </row>
    <row r="5" spans="3:6" ht="15" customHeight="1" x14ac:dyDescent="0.2">
      <c r="C5" s="35" t="s">
        <v>508</v>
      </c>
      <c r="D5" s="35" t="s">
        <v>264</v>
      </c>
      <c r="E5" s="35" t="s">
        <v>509</v>
      </c>
      <c r="F5" s="35" t="s">
        <v>510</v>
      </c>
    </row>
    <row r="6" spans="3:6" ht="15" customHeight="1" x14ac:dyDescent="0.2">
      <c r="C6" s="35" t="s">
        <v>511</v>
      </c>
      <c r="D6" s="35" t="s">
        <v>265</v>
      </c>
      <c r="E6" s="35" t="s">
        <v>512</v>
      </c>
      <c r="F6" s="35" t="s">
        <v>513</v>
      </c>
    </row>
    <row r="7" spans="3:6" ht="15" customHeight="1" x14ac:dyDescent="0.2">
      <c r="C7" s="35" t="s">
        <v>511</v>
      </c>
      <c r="D7" s="35" t="s">
        <v>266</v>
      </c>
      <c r="E7" s="35" t="s">
        <v>512</v>
      </c>
      <c r="F7" s="35" t="s">
        <v>513</v>
      </c>
    </row>
    <row r="8" spans="3:6" ht="15" customHeight="1" x14ac:dyDescent="0.2">
      <c r="C8" s="35" t="s">
        <v>514</v>
      </c>
      <c r="D8" s="35" t="s">
        <v>267</v>
      </c>
      <c r="E8" s="35" t="s">
        <v>515</v>
      </c>
      <c r="F8" s="35" t="s">
        <v>516</v>
      </c>
    </row>
    <row r="9" spans="3:6" ht="15" customHeight="1" x14ac:dyDescent="0.2">
      <c r="C9" s="35" t="s">
        <v>517</v>
      </c>
      <c r="D9" s="35" t="s">
        <v>268</v>
      </c>
      <c r="E9" s="35" t="s">
        <v>518</v>
      </c>
      <c r="F9" s="35" t="s">
        <v>519</v>
      </c>
    </row>
    <row r="10" spans="3:6" ht="15" customHeight="1" x14ac:dyDescent="0.2">
      <c r="C10" s="35" t="s">
        <v>520</v>
      </c>
      <c r="D10" s="35" t="s">
        <v>269</v>
      </c>
      <c r="E10" s="35" t="s">
        <v>521</v>
      </c>
      <c r="F10" s="35" t="s">
        <v>522</v>
      </c>
    </row>
    <row r="11" spans="3:6" ht="15" customHeight="1" x14ac:dyDescent="0.2">
      <c r="C11" s="35" t="s">
        <v>523</v>
      </c>
      <c r="D11" s="35" t="s">
        <v>270</v>
      </c>
      <c r="E11" s="35" t="s">
        <v>524</v>
      </c>
      <c r="F11" s="35" t="s">
        <v>525</v>
      </c>
    </row>
    <row r="12" spans="3:6" ht="15" customHeight="1" x14ac:dyDescent="0.2">
      <c r="C12" s="35" t="s">
        <v>526</v>
      </c>
      <c r="D12" s="35" t="s">
        <v>271</v>
      </c>
      <c r="E12" s="35" t="s">
        <v>527</v>
      </c>
      <c r="F12" s="35" t="s">
        <v>528</v>
      </c>
    </row>
    <row r="13" spans="3:6" ht="15" customHeight="1" x14ac:dyDescent="0.2">
      <c r="C13" s="35" t="s">
        <v>529</v>
      </c>
      <c r="D13" s="35" t="s">
        <v>272</v>
      </c>
      <c r="E13" s="35" t="s">
        <v>272</v>
      </c>
      <c r="F13" s="35" t="s">
        <v>530</v>
      </c>
    </row>
    <row r="14" spans="3:6" ht="15" customHeight="1" x14ac:dyDescent="0.2">
      <c r="C14" s="35" t="s">
        <v>531</v>
      </c>
      <c r="D14" s="35" t="s">
        <v>273</v>
      </c>
      <c r="E14" s="35" t="s">
        <v>273</v>
      </c>
      <c r="F14" s="35" t="s">
        <v>532</v>
      </c>
    </row>
    <row r="15" spans="3:6" ht="15" customHeight="1" x14ac:dyDescent="0.2">
      <c r="C15" s="35" t="s">
        <v>533</v>
      </c>
      <c r="D15" s="35" t="s">
        <v>274</v>
      </c>
      <c r="E15" s="35" t="s">
        <v>274</v>
      </c>
      <c r="F15" s="35" t="s">
        <v>534</v>
      </c>
    </row>
    <row r="16" spans="3:6" ht="15" customHeight="1" x14ac:dyDescent="0.2">
      <c r="C16" s="35" t="s">
        <v>535</v>
      </c>
      <c r="D16" s="35" t="s">
        <v>275</v>
      </c>
      <c r="E16" s="35" t="s">
        <v>275</v>
      </c>
      <c r="F16" s="35" t="s">
        <v>536</v>
      </c>
    </row>
    <row r="17" spans="3:6" ht="15" customHeight="1" x14ac:dyDescent="0.2">
      <c r="C17" s="35" t="s">
        <v>537</v>
      </c>
      <c r="D17" s="35" t="s">
        <v>276</v>
      </c>
      <c r="E17" s="35" t="s">
        <v>276</v>
      </c>
      <c r="F17" s="35" t="s">
        <v>538</v>
      </c>
    </row>
    <row r="18" spans="3:6" ht="15" customHeight="1" x14ac:dyDescent="0.2">
      <c r="C18" s="35" t="s">
        <v>539</v>
      </c>
      <c r="D18" s="35" t="s">
        <v>277</v>
      </c>
      <c r="E18" s="35" t="s">
        <v>277</v>
      </c>
      <c r="F18" s="35" t="s">
        <v>540</v>
      </c>
    </row>
    <row r="19" spans="3:6" ht="15" customHeight="1" x14ac:dyDescent="0.2">
      <c r="C19" s="35" t="s">
        <v>539</v>
      </c>
      <c r="D19" s="35" t="s">
        <v>278</v>
      </c>
      <c r="E19" s="35" t="s">
        <v>541</v>
      </c>
      <c r="F19" s="35" t="s">
        <v>540</v>
      </c>
    </row>
    <row r="20" spans="3:6" ht="15" customHeight="1" x14ac:dyDescent="0.2">
      <c r="C20" s="35" t="s">
        <v>542</v>
      </c>
      <c r="D20" s="35" t="s">
        <v>279</v>
      </c>
      <c r="E20" s="35" t="s">
        <v>279</v>
      </c>
      <c r="F20" s="35" t="s">
        <v>543</v>
      </c>
    </row>
    <row r="21" spans="3:6" ht="15" customHeight="1" x14ac:dyDescent="0.2">
      <c r="C21" s="35" t="s">
        <v>544</v>
      </c>
      <c r="D21" s="35" t="s">
        <v>280</v>
      </c>
      <c r="E21" s="35" t="s">
        <v>545</v>
      </c>
      <c r="F21" s="35" t="s">
        <v>546</v>
      </c>
    </row>
    <row r="22" spans="3:6" ht="15" customHeight="1" x14ac:dyDescent="0.2">
      <c r="C22" s="35" t="s">
        <v>547</v>
      </c>
      <c r="D22" s="35" t="s">
        <v>281</v>
      </c>
      <c r="E22" s="35" t="s">
        <v>281</v>
      </c>
      <c r="F22" s="35" t="s">
        <v>548</v>
      </c>
    </row>
    <row r="23" spans="3:6" ht="15" customHeight="1" x14ac:dyDescent="0.2">
      <c r="C23" s="35" t="s">
        <v>549</v>
      </c>
      <c r="D23" s="35" t="s">
        <v>282</v>
      </c>
      <c r="E23" s="35" t="s">
        <v>550</v>
      </c>
      <c r="F23" s="35" t="s">
        <v>551</v>
      </c>
    </row>
    <row r="24" spans="3:6" ht="15" customHeight="1" x14ac:dyDescent="0.2">
      <c r="C24" s="35" t="s">
        <v>552</v>
      </c>
      <c r="D24" s="35" t="s">
        <v>283</v>
      </c>
      <c r="E24" s="35" t="s">
        <v>553</v>
      </c>
      <c r="F24" s="35" t="s">
        <v>554</v>
      </c>
    </row>
    <row r="25" spans="3:6" ht="15" customHeight="1" x14ac:dyDescent="0.2">
      <c r="C25" s="35" t="s">
        <v>555</v>
      </c>
      <c r="D25" s="35" t="s">
        <v>284</v>
      </c>
      <c r="E25" s="35" t="s">
        <v>284</v>
      </c>
      <c r="F25" s="35" t="s">
        <v>556</v>
      </c>
    </row>
    <row r="26" spans="3:6" ht="15" customHeight="1" x14ac:dyDescent="0.2">
      <c r="C26" s="35" t="s">
        <v>557</v>
      </c>
      <c r="D26" s="35" t="s">
        <v>285</v>
      </c>
      <c r="E26" s="35" t="s">
        <v>285</v>
      </c>
      <c r="F26" s="35" t="s">
        <v>558</v>
      </c>
    </row>
    <row r="27" spans="3:6" ht="15" customHeight="1" x14ac:dyDescent="0.2">
      <c r="C27" s="35" t="s">
        <v>559</v>
      </c>
      <c r="D27" s="35" t="s">
        <v>286</v>
      </c>
      <c r="E27" s="35" t="s">
        <v>286</v>
      </c>
      <c r="F27" s="35" t="s">
        <v>560</v>
      </c>
    </row>
    <row r="28" spans="3:6" ht="15" customHeight="1" x14ac:dyDescent="0.2">
      <c r="C28" s="35" t="s">
        <v>561</v>
      </c>
      <c r="D28" s="35" t="s">
        <v>287</v>
      </c>
      <c r="E28" s="35" t="s">
        <v>287</v>
      </c>
      <c r="F28" s="35" t="s">
        <v>562</v>
      </c>
    </row>
    <row r="29" spans="3:6" ht="15" customHeight="1" x14ac:dyDescent="0.2">
      <c r="C29" s="35" t="s">
        <v>563</v>
      </c>
      <c r="D29" s="35" t="s">
        <v>288</v>
      </c>
      <c r="E29" s="35" t="s">
        <v>288</v>
      </c>
      <c r="F29" s="35" t="s">
        <v>564</v>
      </c>
    </row>
    <row r="30" spans="3:6" ht="15" customHeight="1" x14ac:dyDescent="0.2">
      <c r="C30" s="35" t="s">
        <v>563</v>
      </c>
      <c r="D30" s="35" t="s">
        <v>289</v>
      </c>
      <c r="E30" s="35" t="s">
        <v>289</v>
      </c>
      <c r="F30" s="35" t="s">
        <v>564</v>
      </c>
    </row>
    <row r="31" spans="3:6" ht="15" customHeight="1" x14ac:dyDescent="0.2">
      <c r="C31" s="35" t="s">
        <v>565</v>
      </c>
      <c r="D31" s="35" t="s">
        <v>290</v>
      </c>
      <c r="E31" s="35" t="s">
        <v>290</v>
      </c>
      <c r="F31" s="35" t="s">
        <v>566</v>
      </c>
    </row>
    <row r="32" spans="3:6" ht="15" customHeight="1" x14ac:dyDescent="0.2">
      <c r="C32" s="35" t="s">
        <v>567</v>
      </c>
      <c r="D32" s="35" t="s">
        <v>291</v>
      </c>
      <c r="E32" s="35" t="s">
        <v>291</v>
      </c>
      <c r="F32" s="35" t="s">
        <v>568</v>
      </c>
    </row>
    <row r="33" spans="3:6" ht="15" customHeight="1" x14ac:dyDescent="0.2">
      <c r="C33" s="35" t="s">
        <v>569</v>
      </c>
      <c r="D33" s="35" t="s">
        <v>292</v>
      </c>
      <c r="E33" s="35" t="s">
        <v>292</v>
      </c>
      <c r="F33" s="35" t="s">
        <v>570</v>
      </c>
    </row>
    <row r="34" spans="3:6" ht="15" customHeight="1" x14ac:dyDescent="0.2">
      <c r="C34" s="35" t="s">
        <v>571</v>
      </c>
      <c r="D34" s="35" t="s">
        <v>293</v>
      </c>
      <c r="E34" s="35" t="s">
        <v>293</v>
      </c>
      <c r="F34" s="35" t="s">
        <v>572</v>
      </c>
    </row>
    <row r="35" spans="3:6" ht="15" customHeight="1" x14ac:dyDescent="0.2">
      <c r="C35" s="35" t="s">
        <v>573</v>
      </c>
      <c r="D35" s="35" t="s">
        <v>294</v>
      </c>
      <c r="E35" s="35" t="s">
        <v>574</v>
      </c>
      <c r="F35" s="35" t="s">
        <v>575</v>
      </c>
    </row>
    <row r="36" spans="3:6" ht="15" customHeight="1" x14ac:dyDescent="0.2">
      <c r="C36" s="35" t="s">
        <v>576</v>
      </c>
      <c r="D36" s="35" t="s">
        <v>295</v>
      </c>
      <c r="E36" s="35" t="s">
        <v>577</v>
      </c>
      <c r="F36" s="35" t="s">
        <v>578</v>
      </c>
    </row>
    <row r="37" spans="3:6" ht="15" customHeight="1" x14ac:dyDescent="0.2">
      <c r="C37" s="35" t="s">
        <v>579</v>
      </c>
      <c r="D37" s="35" t="s">
        <v>296</v>
      </c>
      <c r="E37" s="35" t="s">
        <v>296</v>
      </c>
      <c r="F37" s="35" t="s">
        <v>580</v>
      </c>
    </row>
    <row r="38" spans="3:6" ht="15" customHeight="1" x14ac:dyDescent="0.2">
      <c r="C38" s="35" t="s">
        <v>579</v>
      </c>
      <c r="D38" s="35" t="s">
        <v>297</v>
      </c>
      <c r="E38" s="35" t="s">
        <v>581</v>
      </c>
      <c r="F38" s="35" t="s">
        <v>580</v>
      </c>
    </row>
    <row r="39" spans="3:6" ht="15" customHeight="1" x14ac:dyDescent="0.2">
      <c r="C39" s="35" t="s">
        <v>582</v>
      </c>
      <c r="D39" s="35" t="s">
        <v>298</v>
      </c>
      <c r="E39" s="35" t="s">
        <v>298</v>
      </c>
      <c r="F39" s="35" t="s">
        <v>583</v>
      </c>
    </row>
    <row r="40" spans="3:6" ht="15" customHeight="1" x14ac:dyDescent="0.2">
      <c r="C40" s="35" t="s">
        <v>584</v>
      </c>
      <c r="D40" s="35" t="s">
        <v>299</v>
      </c>
      <c r="E40" s="35" t="s">
        <v>299</v>
      </c>
      <c r="F40" s="35" t="s">
        <v>585</v>
      </c>
    </row>
    <row r="41" spans="3:6" ht="15" customHeight="1" x14ac:dyDescent="0.2">
      <c r="C41" s="35" t="s">
        <v>586</v>
      </c>
      <c r="D41" s="35" t="s">
        <v>300</v>
      </c>
      <c r="E41" s="35" t="s">
        <v>587</v>
      </c>
      <c r="F41" s="35" t="s">
        <v>588</v>
      </c>
    </row>
    <row r="42" spans="3:6" ht="15" customHeight="1" x14ac:dyDescent="0.2">
      <c r="C42" s="35" t="s">
        <v>589</v>
      </c>
      <c r="D42" s="35" t="s">
        <v>301</v>
      </c>
      <c r="E42" s="35" t="s">
        <v>301</v>
      </c>
      <c r="F42" s="35" t="s">
        <v>590</v>
      </c>
    </row>
    <row r="43" spans="3:6" ht="15" customHeight="1" x14ac:dyDescent="0.2">
      <c r="C43" s="35" t="s">
        <v>591</v>
      </c>
      <c r="D43" s="35" t="s">
        <v>302</v>
      </c>
      <c r="E43" s="35" t="s">
        <v>302</v>
      </c>
      <c r="F43" s="35" t="s">
        <v>592</v>
      </c>
    </row>
    <row r="44" spans="3:6" ht="15" customHeight="1" x14ac:dyDescent="0.2">
      <c r="C44" s="35" t="s">
        <v>593</v>
      </c>
      <c r="D44" s="35" t="s">
        <v>303</v>
      </c>
      <c r="E44" s="35" t="s">
        <v>303</v>
      </c>
      <c r="F44" s="35" t="s">
        <v>594</v>
      </c>
    </row>
    <row r="45" spans="3:6" ht="15" customHeight="1" x14ac:dyDescent="0.2">
      <c r="C45" s="35" t="s">
        <v>595</v>
      </c>
      <c r="D45" s="35" t="s">
        <v>304</v>
      </c>
      <c r="E45" s="35" t="s">
        <v>304</v>
      </c>
      <c r="F45" s="35" t="s">
        <v>596</v>
      </c>
    </row>
    <row r="46" spans="3:6" ht="15" customHeight="1" x14ac:dyDescent="0.2">
      <c r="C46" s="35" t="s">
        <v>597</v>
      </c>
      <c r="D46" s="35" t="s">
        <v>305</v>
      </c>
      <c r="E46" s="35" t="s">
        <v>305</v>
      </c>
      <c r="F46" s="35" t="s">
        <v>598</v>
      </c>
    </row>
    <row r="47" spans="3:6" ht="15" customHeight="1" x14ac:dyDescent="0.2">
      <c r="C47" s="35" t="s">
        <v>599</v>
      </c>
      <c r="D47" s="35" t="s">
        <v>306</v>
      </c>
      <c r="E47" s="35" t="s">
        <v>306</v>
      </c>
      <c r="F47" s="35" t="s">
        <v>600</v>
      </c>
    </row>
    <row r="48" spans="3:6" ht="15" customHeight="1" x14ac:dyDescent="0.2">
      <c r="C48" s="35" t="s">
        <v>599</v>
      </c>
      <c r="D48" s="35" t="s">
        <v>307</v>
      </c>
      <c r="E48" s="35" t="s">
        <v>306</v>
      </c>
      <c r="F48" s="35" t="s">
        <v>600</v>
      </c>
    </row>
    <row r="49" spans="3:6" ht="15" customHeight="1" x14ac:dyDescent="0.2">
      <c r="C49" s="35" t="s">
        <v>601</v>
      </c>
      <c r="D49" s="35" t="s">
        <v>308</v>
      </c>
      <c r="E49" s="35" t="s">
        <v>602</v>
      </c>
      <c r="F49" s="35" t="s">
        <v>603</v>
      </c>
    </row>
    <row r="50" spans="3:6" ht="15" customHeight="1" x14ac:dyDescent="0.2">
      <c r="C50" s="35" t="s">
        <v>604</v>
      </c>
      <c r="D50" s="35" t="s">
        <v>309</v>
      </c>
      <c r="E50" s="35" t="s">
        <v>605</v>
      </c>
      <c r="F50" s="35" t="s">
        <v>606</v>
      </c>
    </row>
    <row r="51" spans="3:6" ht="15" customHeight="1" x14ac:dyDescent="0.2">
      <c r="C51" s="35" t="s">
        <v>607</v>
      </c>
      <c r="D51" s="35" t="s">
        <v>310</v>
      </c>
      <c r="E51" s="35" t="s">
        <v>310</v>
      </c>
      <c r="F51" s="35" t="s">
        <v>608</v>
      </c>
    </row>
    <row r="52" spans="3:6" ht="15" customHeight="1" x14ac:dyDescent="0.2">
      <c r="C52" s="35" t="s">
        <v>607</v>
      </c>
      <c r="D52" s="35" t="s">
        <v>311</v>
      </c>
      <c r="E52" s="35" t="s">
        <v>311</v>
      </c>
      <c r="F52" s="35" t="s">
        <v>608</v>
      </c>
    </row>
    <row r="53" spans="3:6" ht="15" customHeight="1" x14ac:dyDescent="0.2">
      <c r="C53" s="35" t="s">
        <v>609</v>
      </c>
      <c r="D53" s="35" t="s">
        <v>312</v>
      </c>
      <c r="E53" s="35" t="s">
        <v>610</v>
      </c>
      <c r="F53" s="35" t="s">
        <v>611</v>
      </c>
    </row>
    <row r="54" spans="3:6" ht="15" customHeight="1" x14ac:dyDescent="0.2">
      <c r="C54" s="35" t="s">
        <v>612</v>
      </c>
      <c r="D54" s="35" t="s">
        <v>313</v>
      </c>
      <c r="E54" s="35" t="s">
        <v>613</v>
      </c>
      <c r="F54" s="35" t="s">
        <v>614</v>
      </c>
    </row>
    <row r="55" spans="3:6" ht="15" customHeight="1" x14ac:dyDescent="0.2">
      <c r="C55" s="35" t="s">
        <v>615</v>
      </c>
      <c r="D55" s="35" t="s">
        <v>314</v>
      </c>
      <c r="E55" s="35" t="s">
        <v>314</v>
      </c>
      <c r="F55" s="35" t="s">
        <v>616</v>
      </c>
    </row>
    <row r="56" spans="3:6" ht="15" customHeight="1" x14ac:dyDescent="0.2">
      <c r="C56" s="35" t="s">
        <v>617</v>
      </c>
      <c r="D56" s="35" t="s">
        <v>315</v>
      </c>
      <c r="E56" s="35" t="s">
        <v>618</v>
      </c>
      <c r="F56" s="35" t="s">
        <v>619</v>
      </c>
    </row>
    <row r="57" spans="3:6" ht="15" customHeight="1" x14ac:dyDescent="0.2">
      <c r="C57" s="35" t="s">
        <v>620</v>
      </c>
      <c r="D57" s="35" t="s">
        <v>316</v>
      </c>
      <c r="E57" s="35" t="s">
        <v>621</v>
      </c>
      <c r="F57" s="35" t="s">
        <v>621</v>
      </c>
    </row>
    <row r="58" spans="3:6" ht="15" customHeight="1" x14ac:dyDescent="0.2">
      <c r="C58" s="35" t="s">
        <v>622</v>
      </c>
      <c r="D58" s="35" t="s">
        <v>317</v>
      </c>
      <c r="E58" s="35" t="s">
        <v>317</v>
      </c>
      <c r="F58" s="35" t="s">
        <v>623</v>
      </c>
    </row>
    <row r="59" spans="3:6" ht="15" customHeight="1" x14ac:dyDescent="0.2">
      <c r="C59" s="35" t="s">
        <v>624</v>
      </c>
      <c r="D59" s="35" t="s">
        <v>318</v>
      </c>
      <c r="E59" s="35" t="s">
        <v>318</v>
      </c>
      <c r="F59" s="35" t="s">
        <v>625</v>
      </c>
    </row>
    <row r="60" spans="3:6" ht="15" customHeight="1" x14ac:dyDescent="0.2">
      <c r="C60" s="35" t="s">
        <v>626</v>
      </c>
      <c r="D60" s="35" t="s">
        <v>319</v>
      </c>
      <c r="E60" s="35" t="s">
        <v>319</v>
      </c>
      <c r="F60" s="35" t="s">
        <v>627</v>
      </c>
    </row>
    <row r="61" spans="3:6" ht="15" customHeight="1" x14ac:dyDescent="0.2">
      <c r="C61" s="35" t="s">
        <v>628</v>
      </c>
      <c r="D61" s="35" t="s">
        <v>320</v>
      </c>
      <c r="E61" s="35" t="s">
        <v>320</v>
      </c>
      <c r="F61" s="35" t="s">
        <v>629</v>
      </c>
    </row>
    <row r="62" spans="3:6" ht="15" customHeight="1" x14ac:dyDescent="0.2">
      <c r="C62" s="35" t="s">
        <v>630</v>
      </c>
      <c r="D62" s="35" t="s">
        <v>321</v>
      </c>
      <c r="E62" s="35" t="s">
        <v>321</v>
      </c>
      <c r="F62" s="35" t="s">
        <v>631</v>
      </c>
    </row>
    <row r="63" spans="3:6" ht="15" customHeight="1" x14ac:dyDescent="0.2">
      <c r="C63" s="35" t="s">
        <v>632</v>
      </c>
      <c r="D63" s="35" t="s">
        <v>322</v>
      </c>
      <c r="E63" s="35" t="s">
        <v>322</v>
      </c>
      <c r="F63" s="35" t="s">
        <v>633</v>
      </c>
    </row>
    <row r="64" spans="3:6" ht="15" customHeight="1" x14ac:dyDescent="0.2">
      <c r="C64" s="35" t="s">
        <v>634</v>
      </c>
      <c r="D64" s="35" t="s">
        <v>323</v>
      </c>
      <c r="E64" s="35" t="s">
        <v>635</v>
      </c>
      <c r="F64" s="35" t="s">
        <v>636</v>
      </c>
    </row>
    <row r="65" spans="3:6" ht="15" customHeight="1" x14ac:dyDescent="0.2">
      <c r="C65" s="35" t="s">
        <v>637</v>
      </c>
      <c r="D65" s="35" t="s">
        <v>324</v>
      </c>
      <c r="E65" s="35" t="s">
        <v>638</v>
      </c>
      <c r="F65" s="35" t="s">
        <v>639</v>
      </c>
    </row>
    <row r="66" spans="3:6" ht="15" customHeight="1" x14ac:dyDescent="0.2">
      <c r="C66" s="35" t="s">
        <v>640</v>
      </c>
      <c r="D66" s="35" t="s">
        <v>325</v>
      </c>
      <c r="E66" s="35" t="s">
        <v>641</v>
      </c>
      <c r="F66" s="35" t="s">
        <v>642</v>
      </c>
    </row>
    <row r="67" spans="3:6" ht="15" customHeight="1" x14ac:dyDescent="0.2">
      <c r="C67" s="35" t="s">
        <v>643</v>
      </c>
      <c r="D67" s="35" t="s">
        <v>326</v>
      </c>
      <c r="E67" s="35" t="s">
        <v>326</v>
      </c>
      <c r="F67" s="35" t="s">
        <v>644</v>
      </c>
    </row>
    <row r="68" spans="3:6" ht="15" customHeight="1" x14ac:dyDescent="0.2">
      <c r="C68" s="35" t="s">
        <v>645</v>
      </c>
      <c r="D68" s="35" t="s">
        <v>327</v>
      </c>
      <c r="E68" s="35" t="s">
        <v>646</v>
      </c>
      <c r="F68" s="35" t="s">
        <v>647</v>
      </c>
    </row>
    <row r="69" spans="3:6" ht="15" customHeight="1" x14ac:dyDescent="0.2">
      <c r="C69" s="35" t="s">
        <v>648</v>
      </c>
      <c r="D69" s="35" t="s">
        <v>328</v>
      </c>
      <c r="E69" s="35" t="s">
        <v>328</v>
      </c>
      <c r="F69" s="35" t="s">
        <v>644</v>
      </c>
    </row>
    <row r="70" spans="3:6" ht="15" customHeight="1" x14ac:dyDescent="0.2">
      <c r="C70" s="35" t="s">
        <v>649</v>
      </c>
      <c r="D70" s="35" t="s">
        <v>329</v>
      </c>
      <c r="E70" s="35" t="s">
        <v>650</v>
      </c>
      <c r="F70" s="35" t="s">
        <v>651</v>
      </c>
    </row>
    <row r="71" spans="3:6" ht="15" customHeight="1" x14ac:dyDescent="0.2">
      <c r="C71" s="35" t="s">
        <v>652</v>
      </c>
      <c r="D71" s="35" t="s">
        <v>330</v>
      </c>
      <c r="E71" s="35" t="s">
        <v>653</v>
      </c>
      <c r="F71" s="35" t="s">
        <v>654</v>
      </c>
    </row>
    <row r="72" spans="3:6" ht="15" customHeight="1" x14ac:dyDescent="0.2">
      <c r="C72" s="35" t="s">
        <v>655</v>
      </c>
      <c r="D72" s="35" t="s">
        <v>331</v>
      </c>
      <c r="E72" s="35" t="s">
        <v>656</v>
      </c>
      <c r="F72" s="35" t="s">
        <v>657</v>
      </c>
    </row>
    <row r="73" spans="3:6" ht="15" customHeight="1" x14ac:dyDescent="0.2">
      <c r="C73" s="35" t="s">
        <v>658</v>
      </c>
      <c r="D73" s="35" t="s">
        <v>332</v>
      </c>
      <c r="E73" s="35" t="s">
        <v>659</v>
      </c>
      <c r="F73" s="35" t="s">
        <v>660</v>
      </c>
    </row>
    <row r="74" spans="3:6" ht="15" customHeight="1" x14ac:dyDescent="0.2">
      <c r="C74" s="35" t="s">
        <v>661</v>
      </c>
      <c r="D74" s="35" t="s">
        <v>333</v>
      </c>
      <c r="E74" s="35" t="s">
        <v>662</v>
      </c>
      <c r="F74" s="35" t="s">
        <v>663</v>
      </c>
    </row>
    <row r="75" spans="3:6" ht="15" customHeight="1" x14ac:dyDescent="0.2">
      <c r="C75" s="35" t="s">
        <v>661</v>
      </c>
      <c r="D75" s="35" t="s">
        <v>333</v>
      </c>
      <c r="E75" s="35" t="s">
        <v>333</v>
      </c>
      <c r="F75" s="35" t="s">
        <v>663</v>
      </c>
    </row>
    <row r="76" spans="3:6" ht="15" customHeight="1" x14ac:dyDescent="0.2">
      <c r="C76" s="35" t="s">
        <v>664</v>
      </c>
      <c r="D76" s="35" t="s">
        <v>334</v>
      </c>
      <c r="E76" s="35" t="s">
        <v>334</v>
      </c>
      <c r="F76" s="35" t="s">
        <v>665</v>
      </c>
    </row>
    <row r="77" spans="3:6" ht="15" customHeight="1" x14ac:dyDescent="0.2">
      <c r="C77" s="35" t="s">
        <v>666</v>
      </c>
      <c r="D77" s="35" t="s">
        <v>335</v>
      </c>
      <c r="E77" s="35" t="s">
        <v>667</v>
      </c>
      <c r="F77" s="35" t="s">
        <v>668</v>
      </c>
    </row>
    <row r="78" spans="3:6" ht="15" customHeight="1" x14ac:dyDescent="0.2">
      <c r="C78" s="35" t="s">
        <v>669</v>
      </c>
      <c r="D78" s="35" t="s">
        <v>336</v>
      </c>
      <c r="E78" s="35" t="s">
        <v>670</v>
      </c>
      <c r="F78" s="35" t="s">
        <v>671</v>
      </c>
    </row>
    <row r="79" spans="3:6" ht="15" customHeight="1" x14ac:dyDescent="0.2">
      <c r="C79" s="35" t="s">
        <v>672</v>
      </c>
      <c r="D79" s="35" t="s">
        <v>337</v>
      </c>
      <c r="E79" s="35" t="s">
        <v>337</v>
      </c>
      <c r="F79" s="35" t="s">
        <v>673</v>
      </c>
    </row>
    <row r="80" spans="3:6" ht="15" customHeight="1" x14ac:dyDescent="0.2">
      <c r="C80" s="35" t="s">
        <v>674</v>
      </c>
      <c r="D80" s="35" t="s">
        <v>338</v>
      </c>
      <c r="E80" s="35" t="s">
        <v>675</v>
      </c>
      <c r="F80" s="35" t="s">
        <v>676</v>
      </c>
    </row>
    <row r="81" spans="3:6" ht="15" customHeight="1" x14ac:dyDescent="0.2">
      <c r="C81" s="35" t="s">
        <v>677</v>
      </c>
      <c r="D81" s="35" t="s">
        <v>339</v>
      </c>
      <c r="E81" s="35" t="s">
        <v>339</v>
      </c>
      <c r="F81" s="35" t="s">
        <v>678</v>
      </c>
    </row>
    <row r="82" spans="3:6" ht="15" customHeight="1" x14ac:dyDescent="0.2">
      <c r="C82" s="35" t="s">
        <v>679</v>
      </c>
      <c r="D82" s="35" t="s">
        <v>340</v>
      </c>
      <c r="E82" s="35" t="s">
        <v>340</v>
      </c>
      <c r="F82" s="35" t="s">
        <v>680</v>
      </c>
    </row>
    <row r="83" spans="3:6" ht="15" customHeight="1" x14ac:dyDescent="0.2">
      <c r="C83" s="35" t="s">
        <v>681</v>
      </c>
      <c r="D83" s="35" t="s">
        <v>341</v>
      </c>
      <c r="E83" s="35" t="s">
        <v>341</v>
      </c>
      <c r="F83" s="35" t="s">
        <v>682</v>
      </c>
    </row>
    <row r="84" spans="3:6" ht="15" customHeight="1" x14ac:dyDescent="0.2">
      <c r="C84" s="35" t="s">
        <v>683</v>
      </c>
      <c r="D84" s="35" t="s">
        <v>342</v>
      </c>
      <c r="E84" s="35" t="s">
        <v>342</v>
      </c>
      <c r="F84" s="35" t="s">
        <v>684</v>
      </c>
    </row>
    <row r="85" spans="3:6" ht="15" customHeight="1" x14ac:dyDescent="0.2">
      <c r="C85" s="35" t="s">
        <v>685</v>
      </c>
      <c r="D85" s="35" t="s">
        <v>343</v>
      </c>
      <c r="E85" s="35" t="s">
        <v>686</v>
      </c>
      <c r="F85" s="35" t="s">
        <v>687</v>
      </c>
    </row>
    <row r="86" spans="3:6" ht="15" customHeight="1" x14ac:dyDescent="0.2">
      <c r="C86" s="35" t="s">
        <v>688</v>
      </c>
      <c r="D86" s="35" t="s">
        <v>344</v>
      </c>
      <c r="E86" s="35" t="s">
        <v>689</v>
      </c>
      <c r="F86" s="35" t="s">
        <v>690</v>
      </c>
    </row>
    <row r="87" spans="3:6" ht="15" customHeight="1" x14ac:dyDescent="0.2">
      <c r="C87" s="35" t="s">
        <v>691</v>
      </c>
      <c r="D87" s="35" t="s">
        <v>345</v>
      </c>
      <c r="E87" s="35" t="s">
        <v>345</v>
      </c>
      <c r="F87" s="35" t="s">
        <v>692</v>
      </c>
    </row>
    <row r="88" spans="3:6" ht="15" customHeight="1" x14ac:dyDescent="0.2">
      <c r="C88" s="35" t="s">
        <v>693</v>
      </c>
      <c r="D88" s="35" t="s">
        <v>346</v>
      </c>
      <c r="E88" s="35" t="s">
        <v>346</v>
      </c>
      <c r="F88" s="35" t="s">
        <v>694</v>
      </c>
    </row>
    <row r="89" spans="3:6" ht="15" customHeight="1" x14ac:dyDescent="0.2">
      <c r="C89" s="35" t="s">
        <v>695</v>
      </c>
      <c r="D89" s="35" t="s">
        <v>347</v>
      </c>
      <c r="E89" s="35" t="s">
        <v>347</v>
      </c>
      <c r="F89" s="35" t="s">
        <v>696</v>
      </c>
    </row>
    <row r="90" spans="3:6" ht="15" customHeight="1" x14ac:dyDescent="0.2">
      <c r="C90" s="35" t="s">
        <v>697</v>
      </c>
      <c r="D90" s="35" t="s">
        <v>348</v>
      </c>
      <c r="E90" s="35" t="s">
        <v>348</v>
      </c>
      <c r="F90" s="35" t="s">
        <v>698</v>
      </c>
    </row>
    <row r="91" spans="3:6" ht="15" customHeight="1" x14ac:dyDescent="0.2">
      <c r="C91" s="35" t="s">
        <v>699</v>
      </c>
      <c r="D91" s="35" t="s">
        <v>349</v>
      </c>
      <c r="E91" s="35" t="s">
        <v>349</v>
      </c>
      <c r="F91" s="35" t="s">
        <v>700</v>
      </c>
    </row>
    <row r="92" spans="3:6" ht="15" customHeight="1" x14ac:dyDescent="0.2">
      <c r="C92" s="35" t="s">
        <v>701</v>
      </c>
      <c r="D92" s="35" t="s">
        <v>350</v>
      </c>
      <c r="E92" s="35" t="s">
        <v>350</v>
      </c>
      <c r="F92" s="35" t="s">
        <v>702</v>
      </c>
    </row>
    <row r="93" spans="3:6" ht="15" customHeight="1" x14ac:dyDescent="0.2">
      <c r="C93" s="35" t="s">
        <v>703</v>
      </c>
      <c r="D93" s="35" t="s">
        <v>351</v>
      </c>
      <c r="E93" s="35" t="s">
        <v>704</v>
      </c>
      <c r="F93" s="35" t="s">
        <v>705</v>
      </c>
    </row>
    <row r="94" spans="3:6" ht="15" customHeight="1" x14ac:dyDescent="0.2">
      <c r="C94" s="35" t="s">
        <v>706</v>
      </c>
      <c r="D94" s="35" t="s">
        <v>352</v>
      </c>
      <c r="E94" s="35" t="s">
        <v>707</v>
      </c>
      <c r="F94" s="35" t="s">
        <v>707</v>
      </c>
    </row>
    <row r="95" spans="3:6" ht="15" customHeight="1" x14ac:dyDescent="0.2">
      <c r="C95" s="35" t="s">
        <v>708</v>
      </c>
      <c r="D95" s="35" t="s">
        <v>353</v>
      </c>
      <c r="E95" s="35" t="s">
        <v>353</v>
      </c>
      <c r="F95" s="35" t="s">
        <v>709</v>
      </c>
    </row>
    <row r="96" spans="3:6" ht="15" customHeight="1" x14ac:dyDescent="0.2">
      <c r="C96" s="35" t="s">
        <v>710</v>
      </c>
      <c r="D96" s="35" t="s">
        <v>354</v>
      </c>
      <c r="E96" s="35" t="s">
        <v>354</v>
      </c>
      <c r="F96" s="35" t="s">
        <v>711</v>
      </c>
    </row>
    <row r="97" spans="3:6" ht="15" customHeight="1" x14ac:dyDescent="0.2">
      <c r="C97" s="35" t="s">
        <v>712</v>
      </c>
      <c r="D97" s="35" t="s">
        <v>355</v>
      </c>
      <c r="E97" s="35" t="s">
        <v>355</v>
      </c>
      <c r="F97" s="35" t="s">
        <v>713</v>
      </c>
    </row>
    <row r="98" spans="3:6" ht="15" customHeight="1" x14ac:dyDescent="0.2">
      <c r="C98" s="35" t="s">
        <v>712</v>
      </c>
      <c r="D98" s="35" t="s">
        <v>356</v>
      </c>
      <c r="E98" s="35" t="s">
        <v>356</v>
      </c>
      <c r="F98" s="35" t="s">
        <v>713</v>
      </c>
    </row>
    <row r="99" spans="3:6" ht="15" customHeight="1" x14ac:dyDescent="0.2">
      <c r="C99" s="35" t="s">
        <v>714</v>
      </c>
      <c r="D99" s="35" t="s">
        <v>357</v>
      </c>
      <c r="E99" s="35" t="s">
        <v>357</v>
      </c>
      <c r="F99" s="35" t="s">
        <v>715</v>
      </c>
    </row>
    <row r="100" spans="3:6" ht="15" customHeight="1" x14ac:dyDescent="0.2">
      <c r="C100" s="35" t="s">
        <v>714</v>
      </c>
      <c r="D100" s="35" t="s">
        <v>358</v>
      </c>
      <c r="E100" s="35" t="s">
        <v>358</v>
      </c>
      <c r="F100" s="35" t="s">
        <v>715</v>
      </c>
    </row>
    <row r="101" spans="3:6" ht="15" customHeight="1" x14ac:dyDescent="0.2">
      <c r="C101" s="35" t="s">
        <v>716</v>
      </c>
      <c r="D101" s="35" t="s">
        <v>359</v>
      </c>
      <c r="E101" s="35" t="s">
        <v>359</v>
      </c>
      <c r="F101" s="35" t="s">
        <v>717</v>
      </c>
    </row>
    <row r="102" spans="3:6" ht="15" customHeight="1" x14ac:dyDescent="0.2">
      <c r="C102" s="35" t="s">
        <v>716</v>
      </c>
      <c r="D102" s="35" t="s">
        <v>360</v>
      </c>
      <c r="E102" s="35" t="s">
        <v>360</v>
      </c>
      <c r="F102" s="35" t="s">
        <v>717</v>
      </c>
    </row>
    <row r="103" spans="3:6" ht="15" customHeight="1" x14ac:dyDescent="0.2">
      <c r="C103" s="35" t="s">
        <v>718</v>
      </c>
      <c r="D103" s="35" t="s">
        <v>361</v>
      </c>
      <c r="E103" s="35" t="s">
        <v>361</v>
      </c>
      <c r="F103" s="35" t="s">
        <v>657</v>
      </c>
    </row>
    <row r="104" spans="3:6" ht="15" customHeight="1" x14ac:dyDescent="0.2">
      <c r="C104" s="35" t="s">
        <v>719</v>
      </c>
      <c r="D104" s="35" t="s">
        <v>362</v>
      </c>
      <c r="E104" s="35" t="s">
        <v>362</v>
      </c>
      <c r="F104" s="35" t="s">
        <v>720</v>
      </c>
    </row>
    <row r="105" spans="3:6" ht="15" customHeight="1" x14ac:dyDescent="0.2">
      <c r="C105" s="35" t="s">
        <v>721</v>
      </c>
      <c r="D105" s="35" t="s">
        <v>363</v>
      </c>
      <c r="E105" s="35" t="s">
        <v>363</v>
      </c>
      <c r="F105" s="35" t="s">
        <v>722</v>
      </c>
    </row>
    <row r="106" spans="3:6" ht="15" customHeight="1" x14ac:dyDescent="0.2">
      <c r="C106" s="35" t="s">
        <v>723</v>
      </c>
      <c r="D106" s="35" t="s">
        <v>364</v>
      </c>
      <c r="E106" s="35" t="s">
        <v>724</v>
      </c>
      <c r="F106" s="35" t="s">
        <v>725</v>
      </c>
    </row>
    <row r="107" spans="3:6" ht="15" customHeight="1" x14ac:dyDescent="0.2">
      <c r="C107" s="35" t="s">
        <v>726</v>
      </c>
      <c r="D107" s="35" t="s">
        <v>365</v>
      </c>
      <c r="E107" s="35" t="s">
        <v>365</v>
      </c>
      <c r="F107" s="35" t="s">
        <v>727</v>
      </c>
    </row>
    <row r="108" spans="3:6" ht="15" customHeight="1" x14ac:dyDescent="0.2">
      <c r="C108" s="35" t="s">
        <v>728</v>
      </c>
      <c r="D108" s="35" t="s">
        <v>366</v>
      </c>
      <c r="E108" s="35" t="s">
        <v>366</v>
      </c>
      <c r="F108" s="35" t="s">
        <v>729</v>
      </c>
    </row>
    <row r="109" spans="3:6" ht="15" customHeight="1" x14ac:dyDescent="0.2">
      <c r="C109" s="35" t="s">
        <v>730</v>
      </c>
      <c r="D109" s="35" t="s">
        <v>367</v>
      </c>
      <c r="E109" s="35" t="s">
        <v>367</v>
      </c>
      <c r="F109" s="35" t="s">
        <v>731</v>
      </c>
    </row>
    <row r="110" spans="3:6" ht="15" customHeight="1" x14ac:dyDescent="0.2">
      <c r="C110" s="35" t="s">
        <v>732</v>
      </c>
      <c r="D110" s="35" t="s">
        <v>368</v>
      </c>
      <c r="E110" s="35" t="s">
        <v>368</v>
      </c>
      <c r="F110" s="35" t="s">
        <v>733</v>
      </c>
    </row>
    <row r="111" spans="3:6" ht="15" customHeight="1" x14ac:dyDescent="0.2">
      <c r="C111" s="35" t="s">
        <v>734</v>
      </c>
      <c r="D111" s="35" t="s">
        <v>369</v>
      </c>
      <c r="E111" s="35" t="s">
        <v>369</v>
      </c>
      <c r="F111" s="35" t="s">
        <v>735</v>
      </c>
    </row>
    <row r="112" spans="3:6" ht="15" customHeight="1" x14ac:dyDescent="0.2">
      <c r="C112" s="35" t="s">
        <v>736</v>
      </c>
      <c r="D112" s="35" t="s">
        <v>370</v>
      </c>
      <c r="E112" s="35" t="s">
        <v>737</v>
      </c>
      <c r="F112" s="35" t="s">
        <v>738</v>
      </c>
    </row>
    <row r="113" spans="3:6" ht="15" customHeight="1" x14ac:dyDescent="0.2">
      <c r="C113" s="35" t="s">
        <v>739</v>
      </c>
      <c r="D113" s="35" t="s">
        <v>371</v>
      </c>
      <c r="E113" s="35" t="s">
        <v>371</v>
      </c>
      <c r="F113" s="35" t="s">
        <v>740</v>
      </c>
    </row>
    <row r="114" spans="3:6" ht="15" customHeight="1" x14ac:dyDescent="0.2">
      <c r="C114" s="35" t="s">
        <v>741</v>
      </c>
      <c r="D114" s="35" t="s">
        <v>372</v>
      </c>
      <c r="E114" s="35" t="s">
        <v>372</v>
      </c>
      <c r="F114" s="35" t="s">
        <v>742</v>
      </c>
    </row>
    <row r="115" spans="3:6" ht="15" customHeight="1" x14ac:dyDescent="0.2">
      <c r="C115" s="35" t="s">
        <v>743</v>
      </c>
      <c r="D115" s="35" t="s">
        <v>373</v>
      </c>
      <c r="E115" s="35" t="s">
        <v>744</v>
      </c>
      <c r="F115" s="35" t="s">
        <v>745</v>
      </c>
    </row>
    <row r="116" spans="3:6" ht="15" customHeight="1" x14ac:dyDescent="0.2">
      <c r="C116" s="35" t="s">
        <v>746</v>
      </c>
      <c r="D116" s="35" t="s">
        <v>374</v>
      </c>
      <c r="E116" s="35" t="s">
        <v>747</v>
      </c>
      <c r="F116" s="35" t="s">
        <v>748</v>
      </c>
    </row>
    <row r="117" spans="3:6" ht="15" customHeight="1" x14ac:dyDescent="0.2">
      <c r="C117" s="35" t="s">
        <v>749</v>
      </c>
      <c r="D117" s="35" t="s">
        <v>375</v>
      </c>
      <c r="E117" s="35" t="s">
        <v>750</v>
      </c>
      <c r="F117" s="35" t="s">
        <v>751</v>
      </c>
    </row>
    <row r="118" spans="3:6" ht="15" customHeight="1" x14ac:dyDescent="0.2">
      <c r="C118" s="35" t="s">
        <v>752</v>
      </c>
      <c r="D118" s="35" t="s">
        <v>376</v>
      </c>
      <c r="E118" s="35" t="s">
        <v>376</v>
      </c>
      <c r="F118" s="35" t="s">
        <v>753</v>
      </c>
    </row>
    <row r="119" spans="3:6" ht="15" customHeight="1" x14ac:dyDescent="0.2">
      <c r="C119" s="35" t="s">
        <v>754</v>
      </c>
      <c r="D119" s="35" t="s">
        <v>377</v>
      </c>
      <c r="E119" s="35" t="s">
        <v>377</v>
      </c>
      <c r="F119" s="35" t="s">
        <v>755</v>
      </c>
    </row>
    <row r="120" spans="3:6" ht="15" customHeight="1" x14ac:dyDescent="0.2">
      <c r="C120" s="35" t="s">
        <v>756</v>
      </c>
      <c r="D120" s="35" t="s">
        <v>378</v>
      </c>
      <c r="E120" s="35" t="s">
        <v>757</v>
      </c>
      <c r="F120" s="35" t="s">
        <v>758</v>
      </c>
    </row>
    <row r="121" spans="3:6" ht="15" customHeight="1" x14ac:dyDescent="0.2">
      <c r="C121" s="35" t="s">
        <v>759</v>
      </c>
      <c r="D121" s="35" t="s">
        <v>379</v>
      </c>
      <c r="E121" s="35" t="s">
        <v>760</v>
      </c>
      <c r="F121" s="35" t="s">
        <v>761</v>
      </c>
    </row>
    <row r="122" spans="3:6" ht="15" customHeight="1" x14ac:dyDescent="0.2">
      <c r="C122" s="35" t="s">
        <v>762</v>
      </c>
      <c r="D122" s="35" t="s">
        <v>380</v>
      </c>
      <c r="E122" s="35" t="s">
        <v>763</v>
      </c>
      <c r="F122" s="35" t="s">
        <v>764</v>
      </c>
    </row>
    <row r="123" spans="3:6" ht="15" customHeight="1" x14ac:dyDescent="0.2">
      <c r="C123" s="35" t="s">
        <v>765</v>
      </c>
      <c r="D123" s="35" t="s">
        <v>381</v>
      </c>
      <c r="E123" s="35" t="s">
        <v>766</v>
      </c>
      <c r="F123" s="35" t="s">
        <v>767</v>
      </c>
    </row>
    <row r="124" spans="3:6" ht="15" customHeight="1" x14ac:dyDescent="0.2">
      <c r="C124" s="35" t="s">
        <v>768</v>
      </c>
      <c r="D124" s="35" t="s">
        <v>382</v>
      </c>
      <c r="E124" s="35" t="s">
        <v>382</v>
      </c>
      <c r="F124" s="35" t="s">
        <v>769</v>
      </c>
    </row>
    <row r="125" spans="3:6" ht="15" customHeight="1" x14ac:dyDescent="0.2">
      <c r="C125" s="35" t="s">
        <v>770</v>
      </c>
      <c r="D125" s="35" t="s">
        <v>383</v>
      </c>
      <c r="E125" s="35" t="s">
        <v>383</v>
      </c>
      <c r="F125" s="35" t="s">
        <v>771</v>
      </c>
    </row>
    <row r="126" spans="3:6" ht="15" customHeight="1" x14ac:dyDescent="0.2">
      <c r="C126" s="35" t="s">
        <v>772</v>
      </c>
      <c r="D126" s="35" t="s">
        <v>384</v>
      </c>
      <c r="E126" s="35" t="s">
        <v>384</v>
      </c>
      <c r="F126" s="35" t="s">
        <v>773</v>
      </c>
    </row>
    <row r="127" spans="3:6" ht="15" customHeight="1" x14ac:dyDescent="0.2">
      <c r="C127" s="35" t="s">
        <v>774</v>
      </c>
      <c r="D127" s="35" t="s">
        <v>385</v>
      </c>
      <c r="E127" s="35" t="s">
        <v>385</v>
      </c>
      <c r="F127" s="35" t="s">
        <v>775</v>
      </c>
    </row>
    <row r="128" spans="3:6" ht="15" customHeight="1" x14ac:dyDescent="0.2">
      <c r="C128" s="35" t="s">
        <v>776</v>
      </c>
      <c r="D128" s="35" t="s">
        <v>386</v>
      </c>
      <c r="E128" s="35" t="s">
        <v>777</v>
      </c>
      <c r="F128" s="35" t="s">
        <v>778</v>
      </c>
    </row>
    <row r="129" spans="3:6" ht="15" customHeight="1" x14ac:dyDescent="0.2">
      <c r="C129" s="35" t="s">
        <v>779</v>
      </c>
      <c r="D129" s="35" t="s">
        <v>387</v>
      </c>
      <c r="E129" s="35" t="s">
        <v>780</v>
      </c>
      <c r="F129" s="35" t="s">
        <v>781</v>
      </c>
    </row>
    <row r="130" spans="3:6" ht="15" customHeight="1" x14ac:dyDescent="0.2">
      <c r="C130" s="35" t="s">
        <v>782</v>
      </c>
      <c r="D130" s="35" t="s">
        <v>388</v>
      </c>
      <c r="E130" s="35" t="s">
        <v>783</v>
      </c>
      <c r="F130" s="35" t="s">
        <v>784</v>
      </c>
    </row>
    <row r="131" spans="3:6" ht="15" customHeight="1" x14ac:dyDescent="0.2">
      <c r="C131" s="35" t="s">
        <v>785</v>
      </c>
      <c r="D131" s="35" t="s">
        <v>389</v>
      </c>
      <c r="E131" s="35" t="s">
        <v>389</v>
      </c>
      <c r="F131" s="35" t="s">
        <v>786</v>
      </c>
    </row>
    <row r="132" spans="3:6" ht="15" customHeight="1" x14ac:dyDescent="0.2">
      <c r="C132" s="35" t="s">
        <v>787</v>
      </c>
      <c r="D132" s="35" t="s">
        <v>390</v>
      </c>
      <c r="E132" s="35" t="s">
        <v>390</v>
      </c>
      <c r="F132" s="35" t="s">
        <v>788</v>
      </c>
    </row>
    <row r="133" spans="3:6" ht="15" customHeight="1" x14ac:dyDescent="0.2">
      <c r="C133" s="35" t="s">
        <v>789</v>
      </c>
      <c r="D133" s="35" t="s">
        <v>391</v>
      </c>
      <c r="E133" s="35" t="s">
        <v>391</v>
      </c>
      <c r="F133" s="35" t="s">
        <v>790</v>
      </c>
    </row>
    <row r="134" spans="3:6" ht="15" customHeight="1" x14ac:dyDescent="0.2">
      <c r="C134" s="35" t="s">
        <v>791</v>
      </c>
      <c r="D134" s="35" t="s">
        <v>392</v>
      </c>
      <c r="E134" s="35" t="s">
        <v>792</v>
      </c>
      <c r="F134" s="35" t="s">
        <v>793</v>
      </c>
    </row>
    <row r="135" spans="3:6" ht="15" customHeight="1" x14ac:dyDescent="0.2">
      <c r="C135" s="35" t="s">
        <v>794</v>
      </c>
      <c r="D135" s="35" t="s">
        <v>393</v>
      </c>
      <c r="E135" s="35" t="s">
        <v>795</v>
      </c>
      <c r="F135" s="35" t="s">
        <v>796</v>
      </c>
    </row>
    <row r="136" spans="3:6" ht="15" customHeight="1" x14ac:dyDescent="0.2">
      <c r="C136" s="35" t="s">
        <v>797</v>
      </c>
      <c r="D136" s="35" t="s">
        <v>394</v>
      </c>
      <c r="E136" s="35" t="s">
        <v>798</v>
      </c>
      <c r="F136" s="35" t="s">
        <v>799</v>
      </c>
    </row>
    <row r="137" spans="3:6" ht="15" customHeight="1" x14ac:dyDescent="0.2">
      <c r="C137" s="35" t="s">
        <v>800</v>
      </c>
      <c r="D137" s="35" t="s">
        <v>395</v>
      </c>
      <c r="E137" s="35" t="s">
        <v>395</v>
      </c>
      <c r="F137" s="35" t="s">
        <v>801</v>
      </c>
    </row>
    <row r="138" spans="3:6" ht="15" customHeight="1" x14ac:dyDescent="0.2">
      <c r="C138" s="35" t="s">
        <v>802</v>
      </c>
      <c r="D138" s="35" t="s">
        <v>396</v>
      </c>
      <c r="E138" s="35" t="s">
        <v>396</v>
      </c>
      <c r="F138" s="35" t="s">
        <v>803</v>
      </c>
    </row>
    <row r="139" spans="3:6" ht="15" customHeight="1" x14ac:dyDescent="0.2">
      <c r="C139" s="35" t="s">
        <v>802</v>
      </c>
      <c r="D139" s="35" t="s">
        <v>397</v>
      </c>
      <c r="E139" s="35" t="s">
        <v>397</v>
      </c>
      <c r="F139" s="35" t="s">
        <v>803</v>
      </c>
    </row>
    <row r="140" spans="3:6" ht="15" customHeight="1" x14ac:dyDescent="0.2">
      <c r="C140" s="35" t="s">
        <v>804</v>
      </c>
      <c r="D140" s="35" t="s">
        <v>398</v>
      </c>
      <c r="E140" s="35" t="s">
        <v>398</v>
      </c>
      <c r="F140" s="35" t="s">
        <v>805</v>
      </c>
    </row>
    <row r="141" spans="3:6" ht="15" customHeight="1" x14ac:dyDescent="0.2">
      <c r="C141" s="35" t="s">
        <v>806</v>
      </c>
      <c r="D141" s="35" t="s">
        <v>399</v>
      </c>
      <c r="E141" s="35" t="s">
        <v>807</v>
      </c>
      <c r="F141" s="35" t="s">
        <v>808</v>
      </c>
    </row>
    <row r="142" spans="3:6" ht="15" customHeight="1" x14ac:dyDescent="0.2">
      <c r="C142" s="35" t="s">
        <v>806</v>
      </c>
      <c r="D142" s="35" t="s">
        <v>399</v>
      </c>
      <c r="E142" s="35" t="s">
        <v>399</v>
      </c>
      <c r="F142" s="35" t="s">
        <v>808</v>
      </c>
    </row>
    <row r="143" spans="3:6" ht="15" customHeight="1" x14ac:dyDescent="0.2">
      <c r="C143" s="35" t="s">
        <v>809</v>
      </c>
      <c r="D143" s="35" t="s">
        <v>400</v>
      </c>
      <c r="E143" s="35" t="s">
        <v>400</v>
      </c>
      <c r="F143" s="35" t="s">
        <v>810</v>
      </c>
    </row>
    <row r="144" spans="3:6" ht="15" customHeight="1" x14ac:dyDescent="0.2">
      <c r="C144" s="35" t="s">
        <v>811</v>
      </c>
      <c r="D144" s="35" t="s">
        <v>401</v>
      </c>
      <c r="E144" s="35" t="s">
        <v>401</v>
      </c>
      <c r="F144" s="35" t="s">
        <v>812</v>
      </c>
    </row>
    <row r="145" spans="3:6" ht="15" customHeight="1" x14ac:dyDescent="0.2">
      <c r="C145" s="35" t="s">
        <v>813</v>
      </c>
      <c r="D145" s="35" t="s">
        <v>402</v>
      </c>
      <c r="E145" s="35" t="s">
        <v>402</v>
      </c>
      <c r="F145" s="35" t="s">
        <v>814</v>
      </c>
    </row>
    <row r="146" spans="3:6" ht="15" customHeight="1" x14ac:dyDescent="0.2">
      <c r="C146" s="35" t="s">
        <v>815</v>
      </c>
      <c r="D146" s="35" t="s">
        <v>403</v>
      </c>
      <c r="E146" s="35" t="s">
        <v>403</v>
      </c>
      <c r="F146" s="35" t="s">
        <v>816</v>
      </c>
    </row>
    <row r="147" spans="3:6" ht="15" customHeight="1" x14ac:dyDescent="0.2">
      <c r="C147" s="35" t="s">
        <v>817</v>
      </c>
      <c r="D147" s="35" t="s">
        <v>404</v>
      </c>
      <c r="E147" s="35" t="s">
        <v>818</v>
      </c>
      <c r="F147" s="35" t="s">
        <v>819</v>
      </c>
    </row>
    <row r="148" spans="3:6" ht="15" customHeight="1" x14ac:dyDescent="0.2">
      <c r="C148" s="35" t="s">
        <v>820</v>
      </c>
      <c r="D148" s="35" t="s">
        <v>405</v>
      </c>
      <c r="E148" s="35" t="s">
        <v>405</v>
      </c>
      <c r="F148" s="35" t="s">
        <v>821</v>
      </c>
    </row>
    <row r="149" spans="3:6" ht="15" customHeight="1" x14ac:dyDescent="0.2">
      <c r="C149" s="35" t="s">
        <v>822</v>
      </c>
      <c r="D149" s="35" t="s">
        <v>406</v>
      </c>
      <c r="E149" s="35" t="s">
        <v>406</v>
      </c>
      <c r="F149" s="35" t="s">
        <v>823</v>
      </c>
    </row>
    <row r="150" spans="3:6" ht="15" customHeight="1" x14ac:dyDescent="0.2">
      <c r="C150" s="35" t="s">
        <v>824</v>
      </c>
      <c r="D150" s="35" t="s">
        <v>407</v>
      </c>
      <c r="E150" s="35" t="s">
        <v>407</v>
      </c>
      <c r="F150" s="35" t="s">
        <v>825</v>
      </c>
    </row>
    <row r="151" spans="3:6" ht="15" customHeight="1" x14ac:dyDescent="0.2">
      <c r="C151" s="35" t="s">
        <v>826</v>
      </c>
      <c r="D151" s="35" t="s">
        <v>408</v>
      </c>
      <c r="E151" s="35" t="s">
        <v>408</v>
      </c>
      <c r="F151" s="35" t="s">
        <v>827</v>
      </c>
    </row>
    <row r="152" spans="3:6" ht="15" customHeight="1" x14ac:dyDescent="0.2">
      <c r="C152" s="35" t="s">
        <v>828</v>
      </c>
      <c r="D152" s="35" t="s">
        <v>409</v>
      </c>
      <c r="E152" s="35" t="s">
        <v>409</v>
      </c>
      <c r="F152" s="35" t="s">
        <v>829</v>
      </c>
    </row>
    <row r="153" spans="3:6" ht="15" customHeight="1" x14ac:dyDescent="0.2">
      <c r="C153" s="35" t="s">
        <v>830</v>
      </c>
      <c r="D153" s="35" t="s">
        <v>410</v>
      </c>
      <c r="E153" s="35" t="s">
        <v>410</v>
      </c>
      <c r="F153" s="35" t="s">
        <v>831</v>
      </c>
    </row>
    <row r="154" spans="3:6" ht="15" customHeight="1" x14ac:dyDescent="0.2">
      <c r="C154" s="35" t="s">
        <v>832</v>
      </c>
      <c r="D154" s="35" t="s">
        <v>411</v>
      </c>
      <c r="E154" s="35" t="s">
        <v>833</v>
      </c>
      <c r="F154" s="35" t="s">
        <v>834</v>
      </c>
    </row>
    <row r="155" spans="3:6" ht="15" customHeight="1" x14ac:dyDescent="0.2">
      <c r="C155" s="35" t="s">
        <v>835</v>
      </c>
      <c r="D155" s="35" t="s">
        <v>412</v>
      </c>
      <c r="E155" s="35" t="s">
        <v>412</v>
      </c>
      <c r="F155" s="35" t="s">
        <v>836</v>
      </c>
    </row>
    <row r="156" spans="3:6" ht="15" customHeight="1" x14ac:dyDescent="0.2">
      <c r="C156" s="35" t="s">
        <v>837</v>
      </c>
      <c r="D156" s="35" t="s">
        <v>413</v>
      </c>
      <c r="E156" s="35" t="s">
        <v>838</v>
      </c>
      <c r="F156" s="35" t="s">
        <v>839</v>
      </c>
    </row>
    <row r="157" spans="3:6" ht="15" customHeight="1" x14ac:dyDescent="0.2">
      <c r="C157" s="35" t="s">
        <v>840</v>
      </c>
      <c r="D157" s="35" t="s">
        <v>414</v>
      </c>
      <c r="E157" s="35" t="s">
        <v>841</v>
      </c>
      <c r="F157" s="35" t="s">
        <v>842</v>
      </c>
    </row>
    <row r="158" spans="3:6" ht="15" customHeight="1" x14ac:dyDescent="0.2">
      <c r="C158" s="35" t="s">
        <v>843</v>
      </c>
      <c r="D158" s="35" t="s">
        <v>415</v>
      </c>
      <c r="E158" s="35" t="s">
        <v>844</v>
      </c>
      <c r="F158" s="35" t="s">
        <v>845</v>
      </c>
    </row>
    <row r="159" spans="3:6" ht="15" customHeight="1" x14ac:dyDescent="0.2">
      <c r="C159" s="35" t="s">
        <v>846</v>
      </c>
      <c r="D159" s="35" t="s">
        <v>416</v>
      </c>
      <c r="E159" s="35" t="s">
        <v>847</v>
      </c>
      <c r="F159" s="35" t="s">
        <v>848</v>
      </c>
    </row>
    <row r="160" spans="3:6" ht="15" customHeight="1" x14ac:dyDescent="0.2">
      <c r="C160" s="35" t="s">
        <v>849</v>
      </c>
      <c r="D160" s="35" t="s">
        <v>417</v>
      </c>
      <c r="E160" s="35" t="s">
        <v>850</v>
      </c>
      <c r="F160" s="35" t="s">
        <v>851</v>
      </c>
    </row>
    <row r="161" spans="3:6" ht="15" customHeight="1" x14ac:dyDescent="0.2">
      <c r="C161" s="35" t="s">
        <v>852</v>
      </c>
      <c r="D161" s="35" t="s">
        <v>418</v>
      </c>
      <c r="E161" s="35" t="s">
        <v>418</v>
      </c>
      <c r="F161" s="35" t="s">
        <v>853</v>
      </c>
    </row>
    <row r="162" spans="3:6" ht="15" customHeight="1" x14ac:dyDescent="0.2">
      <c r="C162" s="35" t="s">
        <v>854</v>
      </c>
      <c r="D162" s="35" t="s">
        <v>419</v>
      </c>
      <c r="E162" s="35" t="s">
        <v>855</v>
      </c>
      <c r="F162" s="35" t="s">
        <v>856</v>
      </c>
    </row>
    <row r="163" spans="3:6" ht="15" customHeight="1" x14ac:dyDescent="0.2">
      <c r="C163" s="35" t="s">
        <v>857</v>
      </c>
      <c r="D163" s="35" t="s">
        <v>420</v>
      </c>
      <c r="E163" s="35" t="s">
        <v>420</v>
      </c>
      <c r="F163" s="35" t="s">
        <v>858</v>
      </c>
    </row>
    <row r="164" spans="3:6" ht="15" customHeight="1" x14ac:dyDescent="0.2">
      <c r="C164" s="35" t="s">
        <v>859</v>
      </c>
      <c r="D164" s="35" t="s">
        <v>421</v>
      </c>
      <c r="E164" s="35" t="s">
        <v>421</v>
      </c>
      <c r="F164" s="35" t="s">
        <v>860</v>
      </c>
    </row>
    <row r="165" spans="3:6" ht="15" customHeight="1" x14ac:dyDescent="0.2">
      <c r="C165" s="35" t="s">
        <v>861</v>
      </c>
      <c r="D165" s="35" t="s">
        <v>422</v>
      </c>
      <c r="E165" s="35" t="s">
        <v>422</v>
      </c>
      <c r="F165" s="35" t="s">
        <v>560</v>
      </c>
    </row>
    <row r="166" spans="3:6" ht="15" customHeight="1" x14ac:dyDescent="0.2">
      <c r="C166" s="35" t="s">
        <v>862</v>
      </c>
      <c r="D166" s="35" t="s">
        <v>423</v>
      </c>
      <c r="E166" s="35" t="s">
        <v>423</v>
      </c>
      <c r="F166" s="35" t="s">
        <v>810</v>
      </c>
    </row>
    <row r="167" spans="3:6" ht="15" customHeight="1" x14ac:dyDescent="0.2">
      <c r="C167" s="35" t="s">
        <v>863</v>
      </c>
      <c r="D167" s="35" t="s">
        <v>424</v>
      </c>
      <c r="E167" s="35" t="s">
        <v>864</v>
      </c>
      <c r="F167" s="35" t="s">
        <v>865</v>
      </c>
    </row>
    <row r="168" spans="3:6" ht="15" customHeight="1" x14ac:dyDescent="0.2">
      <c r="C168" s="35" t="s">
        <v>866</v>
      </c>
      <c r="D168" s="35" t="s">
        <v>425</v>
      </c>
      <c r="E168" s="35" t="s">
        <v>867</v>
      </c>
      <c r="F168" s="35" t="s">
        <v>868</v>
      </c>
    </row>
    <row r="169" spans="3:6" ht="15" customHeight="1" x14ac:dyDescent="0.2">
      <c r="C169" s="35" t="s">
        <v>869</v>
      </c>
      <c r="D169" s="35" t="s">
        <v>426</v>
      </c>
      <c r="E169" s="35" t="s">
        <v>870</v>
      </c>
      <c r="F169" s="35" t="s">
        <v>871</v>
      </c>
    </row>
    <row r="170" spans="3:6" ht="15" customHeight="1" x14ac:dyDescent="0.2">
      <c r="C170" s="35" t="s">
        <v>872</v>
      </c>
      <c r="D170" s="35" t="s">
        <v>427</v>
      </c>
      <c r="E170" s="35" t="s">
        <v>427</v>
      </c>
      <c r="F170" s="35" t="s">
        <v>873</v>
      </c>
    </row>
    <row r="171" spans="3:6" ht="15" customHeight="1" x14ac:dyDescent="0.2">
      <c r="C171" s="35" t="s">
        <v>874</v>
      </c>
      <c r="D171" s="35" t="s">
        <v>428</v>
      </c>
      <c r="E171" s="35" t="s">
        <v>428</v>
      </c>
      <c r="F171" s="35" t="s">
        <v>875</v>
      </c>
    </row>
    <row r="172" spans="3:6" ht="15" customHeight="1" x14ac:dyDescent="0.2">
      <c r="C172" s="35" t="s">
        <v>876</v>
      </c>
      <c r="D172" s="35" t="s">
        <v>429</v>
      </c>
      <c r="E172" s="35" t="s">
        <v>429</v>
      </c>
      <c r="F172" s="35" t="s">
        <v>877</v>
      </c>
    </row>
    <row r="173" spans="3:6" ht="15" customHeight="1" x14ac:dyDescent="0.2">
      <c r="C173" s="35" t="s">
        <v>878</v>
      </c>
      <c r="D173" s="35" t="s">
        <v>430</v>
      </c>
      <c r="E173" s="35" t="s">
        <v>430</v>
      </c>
      <c r="F173" s="35" t="s">
        <v>879</v>
      </c>
    </row>
    <row r="174" spans="3:6" ht="15" customHeight="1" x14ac:dyDescent="0.2">
      <c r="C174" s="35" t="s">
        <v>880</v>
      </c>
      <c r="D174" s="35" t="s">
        <v>431</v>
      </c>
      <c r="E174" s="35" t="s">
        <v>881</v>
      </c>
      <c r="F174" s="35" t="s">
        <v>882</v>
      </c>
    </row>
    <row r="175" spans="3:6" ht="15" customHeight="1" x14ac:dyDescent="0.2">
      <c r="C175" s="35" t="s">
        <v>883</v>
      </c>
      <c r="D175" s="35" t="s">
        <v>432</v>
      </c>
      <c r="E175" s="35" t="s">
        <v>884</v>
      </c>
      <c r="F175" s="35" t="s">
        <v>885</v>
      </c>
    </row>
    <row r="176" spans="3:6" ht="15" customHeight="1" x14ac:dyDescent="0.2">
      <c r="C176" s="35" t="s">
        <v>886</v>
      </c>
      <c r="D176" s="35" t="s">
        <v>433</v>
      </c>
      <c r="E176" s="35" t="s">
        <v>433</v>
      </c>
      <c r="F176" s="35" t="s">
        <v>887</v>
      </c>
    </row>
    <row r="177" spans="3:6" ht="15" customHeight="1" x14ac:dyDescent="0.2">
      <c r="C177" s="35" t="s">
        <v>888</v>
      </c>
      <c r="D177" s="35" t="s">
        <v>434</v>
      </c>
      <c r="E177" s="35" t="s">
        <v>889</v>
      </c>
      <c r="F177" s="35" t="s">
        <v>890</v>
      </c>
    </row>
    <row r="178" spans="3:6" ht="15" customHeight="1" x14ac:dyDescent="0.2">
      <c r="C178" s="35" t="s">
        <v>891</v>
      </c>
      <c r="D178" s="35" t="s">
        <v>435</v>
      </c>
      <c r="E178" s="35" t="s">
        <v>892</v>
      </c>
      <c r="F178" s="35" t="s">
        <v>893</v>
      </c>
    </row>
    <row r="179" spans="3:6" ht="15" customHeight="1" x14ac:dyDescent="0.2">
      <c r="C179" s="35" t="s">
        <v>894</v>
      </c>
      <c r="D179" s="35" t="s">
        <v>436</v>
      </c>
      <c r="E179" s="35" t="s">
        <v>436</v>
      </c>
      <c r="F179" s="35" t="s">
        <v>895</v>
      </c>
    </row>
    <row r="180" spans="3:6" ht="15" customHeight="1" x14ac:dyDescent="0.2">
      <c r="C180" s="35" t="s">
        <v>896</v>
      </c>
      <c r="D180" s="35" t="s">
        <v>437</v>
      </c>
      <c r="E180" s="35" t="s">
        <v>897</v>
      </c>
      <c r="F180" s="35" t="s">
        <v>898</v>
      </c>
    </row>
    <row r="181" spans="3:6" ht="15" customHeight="1" x14ac:dyDescent="0.2">
      <c r="C181" s="35" t="s">
        <v>899</v>
      </c>
      <c r="D181" s="35" t="s">
        <v>438</v>
      </c>
      <c r="E181" s="35" t="s">
        <v>438</v>
      </c>
      <c r="F181" s="35" t="s">
        <v>900</v>
      </c>
    </row>
    <row r="182" spans="3:6" ht="15" customHeight="1" x14ac:dyDescent="0.2">
      <c r="C182" s="35" t="s">
        <v>901</v>
      </c>
      <c r="D182" s="35" t="s">
        <v>439</v>
      </c>
      <c r="E182" s="35" t="s">
        <v>439</v>
      </c>
      <c r="F182" s="35" t="s">
        <v>902</v>
      </c>
    </row>
    <row r="183" spans="3:6" ht="15" customHeight="1" x14ac:dyDescent="0.2">
      <c r="C183" s="35" t="s">
        <v>903</v>
      </c>
      <c r="D183" s="35" t="s">
        <v>440</v>
      </c>
      <c r="E183" s="35" t="s">
        <v>440</v>
      </c>
      <c r="F183" s="35" t="s">
        <v>633</v>
      </c>
    </row>
    <row r="184" spans="3:6" ht="15" customHeight="1" x14ac:dyDescent="0.2">
      <c r="C184" s="35" t="s">
        <v>904</v>
      </c>
      <c r="D184" s="35" t="s">
        <v>441</v>
      </c>
      <c r="E184" s="35" t="s">
        <v>441</v>
      </c>
      <c r="F184" s="35" t="s">
        <v>905</v>
      </c>
    </row>
    <row r="185" spans="3:6" ht="15" customHeight="1" x14ac:dyDescent="0.2">
      <c r="C185" s="35" t="s">
        <v>906</v>
      </c>
      <c r="D185" s="35" t="s">
        <v>442</v>
      </c>
      <c r="E185" s="35" t="s">
        <v>442</v>
      </c>
      <c r="F185" s="35" t="s">
        <v>907</v>
      </c>
    </row>
    <row r="186" spans="3:6" ht="15" customHeight="1" x14ac:dyDescent="0.2">
      <c r="C186" s="35" t="s">
        <v>908</v>
      </c>
      <c r="D186" s="35" t="s">
        <v>443</v>
      </c>
      <c r="E186" s="35" t="s">
        <v>443</v>
      </c>
      <c r="F186" s="35" t="s">
        <v>909</v>
      </c>
    </row>
    <row r="187" spans="3:6" ht="15" customHeight="1" x14ac:dyDescent="0.2">
      <c r="C187" s="35" t="s">
        <v>908</v>
      </c>
      <c r="D187" s="35" t="s">
        <v>444</v>
      </c>
      <c r="E187" s="35" t="s">
        <v>444</v>
      </c>
      <c r="F187" s="35" t="s">
        <v>909</v>
      </c>
    </row>
    <row r="188" spans="3:6" ht="15" customHeight="1" x14ac:dyDescent="0.2">
      <c r="C188" s="35" t="s">
        <v>910</v>
      </c>
      <c r="D188" s="35" t="s">
        <v>445</v>
      </c>
      <c r="E188" s="35" t="s">
        <v>911</v>
      </c>
      <c r="F188" s="35" t="s">
        <v>692</v>
      </c>
    </row>
    <row r="189" spans="3:6" ht="15" customHeight="1" x14ac:dyDescent="0.2">
      <c r="C189" s="35" t="s">
        <v>912</v>
      </c>
      <c r="D189" s="35" t="s">
        <v>446</v>
      </c>
      <c r="E189" s="35" t="s">
        <v>913</v>
      </c>
      <c r="F189" s="35" t="s">
        <v>914</v>
      </c>
    </row>
    <row r="190" spans="3:6" ht="15" customHeight="1" x14ac:dyDescent="0.2">
      <c r="C190" s="35" t="s">
        <v>915</v>
      </c>
      <c r="D190" s="35" t="s">
        <v>447</v>
      </c>
      <c r="E190" s="35" t="s">
        <v>916</v>
      </c>
      <c r="F190" s="35" t="s">
        <v>917</v>
      </c>
    </row>
    <row r="191" spans="3:6" ht="15" customHeight="1" x14ac:dyDescent="0.2">
      <c r="C191" s="35" t="s">
        <v>918</v>
      </c>
      <c r="D191" s="35" t="s">
        <v>448</v>
      </c>
      <c r="E191" s="35" t="s">
        <v>448</v>
      </c>
      <c r="F191" s="35" t="s">
        <v>919</v>
      </c>
    </row>
    <row r="192" spans="3:6" ht="15" customHeight="1" x14ac:dyDescent="0.2">
      <c r="C192" s="35" t="s">
        <v>920</v>
      </c>
      <c r="D192" s="35" t="s">
        <v>449</v>
      </c>
      <c r="E192" s="35" t="s">
        <v>449</v>
      </c>
      <c r="F192" s="35" t="s">
        <v>921</v>
      </c>
    </row>
    <row r="193" spans="3:6" ht="15" customHeight="1" x14ac:dyDescent="0.2">
      <c r="C193" s="35" t="s">
        <v>920</v>
      </c>
      <c r="D193" s="35" t="s">
        <v>450</v>
      </c>
      <c r="E193" s="35" t="s">
        <v>450</v>
      </c>
      <c r="F193" s="35" t="s">
        <v>921</v>
      </c>
    </row>
    <row r="194" spans="3:6" ht="15" customHeight="1" x14ac:dyDescent="0.2">
      <c r="C194" s="35" t="s">
        <v>922</v>
      </c>
      <c r="D194" s="35" t="s">
        <v>451</v>
      </c>
      <c r="E194" s="35" t="s">
        <v>451</v>
      </c>
      <c r="F194" s="35" t="s">
        <v>923</v>
      </c>
    </row>
    <row r="195" spans="3:6" ht="15" customHeight="1" x14ac:dyDescent="0.2">
      <c r="C195" s="35" t="s">
        <v>924</v>
      </c>
      <c r="D195" s="35" t="s">
        <v>452</v>
      </c>
      <c r="E195" s="35" t="s">
        <v>452</v>
      </c>
      <c r="F195" s="35" t="s">
        <v>925</v>
      </c>
    </row>
    <row r="196" spans="3:6" ht="15" customHeight="1" x14ac:dyDescent="0.2">
      <c r="C196" s="35" t="s">
        <v>924</v>
      </c>
      <c r="D196" s="35" t="s">
        <v>453</v>
      </c>
      <c r="E196" s="35" t="s">
        <v>453</v>
      </c>
      <c r="F196" s="35" t="s">
        <v>925</v>
      </c>
    </row>
    <row r="197" spans="3:6" ht="15" customHeight="1" x14ac:dyDescent="0.2">
      <c r="C197" s="35" t="s">
        <v>926</v>
      </c>
      <c r="D197" s="35" t="s">
        <v>454</v>
      </c>
      <c r="E197" s="35" t="s">
        <v>454</v>
      </c>
      <c r="F197" s="35" t="s">
        <v>927</v>
      </c>
    </row>
    <row r="198" spans="3:6" ht="15" customHeight="1" x14ac:dyDescent="0.2">
      <c r="C198" s="35" t="s">
        <v>928</v>
      </c>
      <c r="D198" s="35" t="s">
        <v>455</v>
      </c>
      <c r="E198" s="35" t="s">
        <v>455</v>
      </c>
      <c r="F198" s="35" t="s">
        <v>929</v>
      </c>
    </row>
    <row r="199" spans="3:6" ht="15" customHeight="1" x14ac:dyDescent="0.2">
      <c r="C199" s="35" t="s">
        <v>930</v>
      </c>
      <c r="D199" s="35" t="s">
        <v>456</v>
      </c>
      <c r="E199" s="35" t="s">
        <v>456</v>
      </c>
      <c r="F199" s="35" t="s">
        <v>580</v>
      </c>
    </row>
    <row r="200" spans="3:6" ht="15" customHeight="1" x14ac:dyDescent="0.2">
      <c r="C200" s="35" t="s">
        <v>931</v>
      </c>
      <c r="D200" s="35" t="s">
        <v>457</v>
      </c>
      <c r="E200" s="35" t="s">
        <v>457</v>
      </c>
      <c r="F200" s="35" t="s">
        <v>932</v>
      </c>
    </row>
    <row r="201" spans="3:6" ht="15" customHeight="1" x14ac:dyDescent="0.2">
      <c r="C201" s="35" t="s">
        <v>931</v>
      </c>
      <c r="D201" s="35" t="s">
        <v>458</v>
      </c>
      <c r="E201" s="35" t="s">
        <v>458</v>
      </c>
      <c r="F201" s="35" t="s">
        <v>932</v>
      </c>
    </row>
    <row r="202" spans="3:6" ht="15" customHeight="1" x14ac:dyDescent="0.2">
      <c r="C202" s="35" t="s">
        <v>933</v>
      </c>
      <c r="D202" s="35" t="s">
        <v>459</v>
      </c>
      <c r="E202" s="35" t="s">
        <v>459</v>
      </c>
      <c r="F202" s="35" t="s">
        <v>934</v>
      </c>
    </row>
    <row r="203" spans="3:6" ht="15" customHeight="1" x14ac:dyDescent="0.2">
      <c r="C203" s="35" t="s">
        <v>935</v>
      </c>
      <c r="D203" s="35" t="s">
        <v>460</v>
      </c>
      <c r="E203" s="35" t="s">
        <v>936</v>
      </c>
      <c r="F203" s="35" t="s">
        <v>715</v>
      </c>
    </row>
    <row r="204" spans="3:6" ht="15" customHeight="1" x14ac:dyDescent="0.2">
      <c r="C204" s="35" t="s">
        <v>937</v>
      </c>
      <c r="D204" s="35" t="s">
        <v>461</v>
      </c>
      <c r="E204" s="35" t="s">
        <v>461</v>
      </c>
      <c r="F204" s="35" t="s">
        <v>938</v>
      </c>
    </row>
    <row r="205" spans="3:6" ht="15" customHeight="1" x14ac:dyDescent="0.2">
      <c r="C205" s="35" t="s">
        <v>939</v>
      </c>
      <c r="D205" s="35" t="s">
        <v>462</v>
      </c>
      <c r="E205" s="35" t="s">
        <v>940</v>
      </c>
      <c r="F205" s="35" t="s">
        <v>941</v>
      </c>
    </row>
    <row r="206" spans="3:6" ht="15" customHeight="1" x14ac:dyDescent="0.2">
      <c r="C206" s="35" t="s">
        <v>942</v>
      </c>
      <c r="D206" s="35" t="s">
        <v>463</v>
      </c>
      <c r="E206" s="35" t="s">
        <v>463</v>
      </c>
      <c r="F206" s="35" t="s">
        <v>943</v>
      </c>
    </row>
    <row r="207" spans="3:6" ht="15" customHeight="1" x14ac:dyDescent="0.2">
      <c r="C207" s="35" t="s">
        <v>944</v>
      </c>
      <c r="D207" s="35" t="s">
        <v>464</v>
      </c>
      <c r="E207" s="35" t="s">
        <v>464</v>
      </c>
      <c r="F207" s="35" t="s">
        <v>945</v>
      </c>
    </row>
    <row r="208" spans="3:6" ht="15" customHeight="1" x14ac:dyDescent="0.2">
      <c r="C208" s="35" t="s">
        <v>946</v>
      </c>
      <c r="D208" s="35" t="s">
        <v>465</v>
      </c>
      <c r="E208" s="35" t="s">
        <v>947</v>
      </c>
      <c r="F208" s="35" t="s">
        <v>948</v>
      </c>
    </row>
    <row r="209" spans="3:6" ht="15" customHeight="1" x14ac:dyDescent="0.2">
      <c r="C209" s="35" t="s">
        <v>949</v>
      </c>
      <c r="D209" s="35" t="s">
        <v>466</v>
      </c>
      <c r="E209" s="35" t="s">
        <v>950</v>
      </c>
      <c r="F209" s="35" t="s">
        <v>951</v>
      </c>
    </row>
    <row r="210" spans="3:6" ht="15" customHeight="1" x14ac:dyDescent="0.2">
      <c r="C210" s="35" t="s">
        <v>952</v>
      </c>
      <c r="D210" s="35" t="s">
        <v>467</v>
      </c>
      <c r="E210" s="35" t="s">
        <v>953</v>
      </c>
      <c r="F210" s="35" t="s">
        <v>954</v>
      </c>
    </row>
    <row r="211" spans="3:6" ht="15" customHeight="1" x14ac:dyDescent="0.2">
      <c r="C211" s="35" t="s">
        <v>955</v>
      </c>
      <c r="D211" s="35" t="s">
        <v>468</v>
      </c>
      <c r="E211" s="35" t="s">
        <v>468</v>
      </c>
      <c r="F211" s="35" t="s">
        <v>692</v>
      </c>
    </row>
    <row r="212" spans="3:6" ht="15" customHeight="1" x14ac:dyDescent="0.2">
      <c r="C212" s="35" t="s">
        <v>955</v>
      </c>
      <c r="D212" s="35" t="s">
        <v>468</v>
      </c>
      <c r="E212" s="35" t="s">
        <v>702</v>
      </c>
      <c r="F212" s="35" t="s">
        <v>692</v>
      </c>
    </row>
    <row r="213" spans="3:6" ht="15" customHeight="1" x14ac:dyDescent="0.2">
      <c r="C213" s="35" t="s">
        <v>956</v>
      </c>
      <c r="D213" s="35" t="s">
        <v>469</v>
      </c>
      <c r="E213" s="35" t="s">
        <v>469</v>
      </c>
      <c r="F213" s="35" t="s">
        <v>957</v>
      </c>
    </row>
    <row r="214" spans="3:6" ht="15" customHeight="1" x14ac:dyDescent="0.2">
      <c r="C214" s="35" t="s">
        <v>958</v>
      </c>
      <c r="D214" s="35" t="s">
        <v>470</v>
      </c>
      <c r="E214" s="35" t="s">
        <v>959</v>
      </c>
      <c r="F214" s="35" t="s">
        <v>960</v>
      </c>
    </row>
    <row r="215" spans="3:6" ht="15" customHeight="1" x14ac:dyDescent="0.2">
      <c r="C215" s="35" t="s">
        <v>961</v>
      </c>
      <c r="D215" s="35" t="s">
        <v>471</v>
      </c>
      <c r="E215" s="35" t="s">
        <v>962</v>
      </c>
      <c r="F215" s="35" t="s">
        <v>963</v>
      </c>
    </row>
    <row r="216" spans="3:6" ht="15" customHeight="1" x14ac:dyDescent="0.2">
      <c r="C216" s="35" t="s">
        <v>964</v>
      </c>
      <c r="D216" s="35" t="s">
        <v>472</v>
      </c>
      <c r="E216" s="35" t="s">
        <v>472</v>
      </c>
      <c r="F216" s="35" t="s">
        <v>965</v>
      </c>
    </row>
    <row r="217" spans="3:6" ht="15" customHeight="1" x14ac:dyDescent="0.2">
      <c r="C217" s="35" t="s">
        <v>964</v>
      </c>
      <c r="D217" s="35" t="s">
        <v>473</v>
      </c>
      <c r="E217" s="35" t="s">
        <v>473</v>
      </c>
      <c r="F217" s="35" t="s">
        <v>965</v>
      </c>
    </row>
    <row r="218" spans="3:6" ht="15" customHeight="1" x14ac:dyDescent="0.2">
      <c r="C218" s="35" t="s">
        <v>966</v>
      </c>
      <c r="D218" s="35" t="s">
        <v>474</v>
      </c>
      <c r="E218" s="35" t="s">
        <v>474</v>
      </c>
      <c r="F218" s="35" t="s">
        <v>967</v>
      </c>
    </row>
    <row r="219" spans="3:6" ht="15" customHeight="1" x14ac:dyDescent="0.2">
      <c r="C219" s="35" t="s">
        <v>968</v>
      </c>
      <c r="D219" s="35" t="s">
        <v>475</v>
      </c>
      <c r="E219" s="35" t="s">
        <v>969</v>
      </c>
      <c r="F219" s="35" t="s">
        <v>970</v>
      </c>
    </row>
    <row r="220" spans="3:6" ht="15" customHeight="1" x14ac:dyDescent="0.2">
      <c r="C220" s="35" t="s">
        <v>971</v>
      </c>
      <c r="D220" s="35" t="s">
        <v>476</v>
      </c>
      <c r="E220" s="35" t="s">
        <v>972</v>
      </c>
      <c r="F220" s="35" t="s">
        <v>973</v>
      </c>
    </row>
    <row r="221" spans="3:6" ht="15" customHeight="1" x14ac:dyDescent="0.2">
      <c r="C221" s="35" t="s">
        <v>974</v>
      </c>
      <c r="D221" s="35" t="s">
        <v>477</v>
      </c>
      <c r="E221" s="35" t="s">
        <v>477</v>
      </c>
      <c r="F221" s="35" t="s">
        <v>975</v>
      </c>
    </row>
    <row r="222" spans="3:6" ht="15" customHeight="1" x14ac:dyDescent="0.2">
      <c r="C222" s="35" t="s">
        <v>976</v>
      </c>
      <c r="D222" s="35" t="s">
        <v>478</v>
      </c>
      <c r="E222" s="35" t="s">
        <v>977</v>
      </c>
      <c r="F222" s="35" t="s">
        <v>978</v>
      </c>
    </row>
    <row r="223" spans="3:6" ht="15" customHeight="1" x14ac:dyDescent="0.2">
      <c r="C223" s="35" t="s">
        <v>979</v>
      </c>
      <c r="D223" s="35" t="s">
        <v>479</v>
      </c>
      <c r="E223" s="35" t="s">
        <v>479</v>
      </c>
      <c r="F223" s="35" t="s">
        <v>980</v>
      </c>
    </row>
    <row r="224" spans="3:6" ht="15" customHeight="1" x14ac:dyDescent="0.2">
      <c r="C224" s="35" t="s">
        <v>981</v>
      </c>
      <c r="D224" s="35" t="s">
        <v>480</v>
      </c>
      <c r="E224" s="35" t="s">
        <v>982</v>
      </c>
      <c r="F224" s="35" t="s">
        <v>983</v>
      </c>
    </row>
    <row r="225" spans="3:6" ht="15" customHeight="1" x14ac:dyDescent="0.2">
      <c r="C225" s="35" t="s">
        <v>984</v>
      </c>
      <c r="D225" s="35" t="s">
        <v>481</v>
      </c>
      <c r="E225" s="35" t="s">
        <v>481</v>
      </c>
      <c r="F225" s="35" t="s">
        <v>985</v>
      </c>
    </row>
    <row r="226" spans="3:6" ht="15" customHeight="1" x14ac:dyDescent="0.2">
      <c r="C226" s="35" t="s">
        <v>986</v>
      </c>
      <c r="D226" s="35" t="s">
        <v>482</v>
      </c>
      <c r="E226" s="35" t="s">
        <v>482</v>
      </c>
      <c r="F226" s="35" t="s">
        <v>987</v>
      </c>
    </row>
    <row r="227" spans="3:6" ht="15" customHeight="1" x14ac:dyDescent="0.2">
      <c r="C227" s="35" t="s">
        <v>988</v>
      </c>
      <c r="D227" s="35" t="s">
        <v>483</v>
      </c>
      <c r="E227" s="35" t="s">
        <v>989</v>
      </c>
      <c r="F227" s="35" t="s">
        <v>990</v>
      </c>
    </row>
    <row r="228" spans="3:6" ht="15" customHeight="1" x14ac:dyDescent="0.2">
      <c r="C228" s="35" t="s">
        <v>988</v>
      </c>
      <c r="D228" s="35" t="s">
        <v>484</v>
      </c>
      <c r="E228" s="35" t="s">
        <v>484</v>
      </c>
      <c r="F228" s="35" t="s">
        <v>990</v>
      </c>
    </row>
    <row r="229" spans="3:6" ht="15" customHeight="1" x14ac:dyDescent="0.2">
      <c r="C229" s="35" t="s">
        <v>991</v>
      </c>
      <c r="D229" s="35" t="s">
        <v>485</v>
      </c>
      <c r="E229" s="35" t="s">
        <v>992</v>
      </c>
      <c r="F229" s="35" t="s">
        <v>993</v>
      </c>
    </row>
    <row r="230" spans="3:6" ht="15" customHeight="1" x14ac:dyDescent="0.2">
      <c r="C230" s="35" t="s">
        <v>994</v>
      </c>
      <c r="D230" s="35" t="s">
        <v>486</v>
      </c>
      <c r="E230" s="35" t="s">
        <v>486</v>
      </c>
      <c r="F230" s="35" t="s">
        <v>995</v>
      </c>
    </row>
    <row r="231" spans="3:6" ht="15" customHeight="1" x14ac:dyDescent="0.2">
      <c r="C231" s="35" t="s">
        <v>996</v>
      </c>
      <c r="D231" s="35" t="s">
        <v>487</v>
      </c>
      <c r="E231" s="35" t="s">
        <v>997</v>
      </c>
      <c r="F231" s="35" t="s">
        <v>998</v>
      </c>
    </row>
    <row r="232" spans="3:6" ht="15" customHeight="1" x14ac:dyDescent="0.2">
      <c r="C232" s="35" t="s">
        <v>999</v>
      </c>
      <c r="D232" s="35" t="s">
        <v>488</v>
      </c>
      <c r="E232" s="35" t="s">
        <v>488</v>
      </c>
      <c r="F232" s="35" t="s">
        <v>1000</v>
      </c>
    </row>
    <row r="233" spans="3:6" ht="15" customHeight="1" x14ac:dyDescent="0.2">
      <c r="C233" s="35" t="s">
        <v>1001</v>
      </c>
      <c r="D233" s="35" t="s">
        <v>489</v>
      </c>
      <c r="E233" s="35" t="s">
        <v>1002</v>
      </c>
      <c r="F233" s="35" t="s">
        <v>1003</v>
      </c>
    </row>
    <row r="234" spans="3:6" ht="15" customHeight="1" x14ac:dyDescent="0.2">
      <c r="C234" s="35" t="s">
        <v>1004</v>
      </c>
      <c r="D234" s="35" t="s">
        <v>490</v>
      </c>
      <c r="E234" s="35" t="s">
        <v>1005</v>
      </c>
      <c r="F234" s="35" t="s">
        <v>1006</v>
      </c>
    </row>
    <row r="235" spans="3:6" ht="15" customHeight="1" x14ac:dyDescent="0.2">
      <c r="C235" s="35" t="s">
        <v>1007</v>
      </c>
      <c r="D235" s="35" t="s">
        <v>491</v>
      </c>
      <c r="E235" s="35" t="s">
        <v>491</v>
      </c>
      <c r="F235" s="35" t="s">
        <v>1008</v>
      </c>
    </row>
    <row r="236" spans="3:6" ht="15" customHeight="1" x14ac:dyDescent="0.2">
      <c r="C236" s="35" t="s">
        <v>1009</v>
      </c>
      <c r="D236" s="35" t="s">
        <v>492</v>
      </c>
      <c r="E236" s="35" t="s">
        <v>1010</v>
      </c>
      <c r="F236" s="35" t="s">
        <v>1011</v>
      </c>
    </row>
    <row r="237" spans="3:6" ht="15" customHeight="1" x14ac:dyDescent="0.2">
      <c r="C237" s="35" t="s">
        <v>1012</v>
      </c>
      <c r="D237" s="35" t="s">
        <v>493</v>
      </c>
      <c r="E237" s="35" t="s">
        <v>1013</v>
      </c>
      <c r="F237" s="35" t="s">
        <v>1014</v>
      </c>
    </row>
    <row r="238" spans="3:6" ht="15" customHeight="1" x14ac:dyDescent="0.2">
      <c r="C238" s="35" t="s">
        <v>1015</v>
      </c>
      <c r="D238" s="35" t="s">
        <v>494</v>
      </c>
      <c r="E238" s="35" t="s">
        <v>1016</v>
      </c>
      <c r="F238" s="35" t="s">
        <v>1017</v>
      </c>
    </row>
    <row r="239" spans="3:6" ht="15" customHeight="1" x14ac:dyDescent="0.2">
      <c r="C239" s="35" t="s">
        <v>1018</v>
      </c>
      <c r="D239" s="35" t="s">
        <v>495</v>
      </c>
      <c r="E239" s="35" t="s">
        <v>495</v>
      </c>
      <c r="F239" s="35" t="s">
        <v>1019</v>
      </c>
    </row>
    <row r="240" spans="3:6" ht="15" customHeight="1" x14ac:dyDescent="0.2">
      <c r="C240" s="35" t="s">
        <v>1020</v>
      </c>
      <c r="D240" s="35" t="s">
        <v>496</v>
      </c>
      <c r="E240" s="35" t="s">
        <v>496</v>
      </c>
      <c r="F240" s="35" t="s">
        <v>1021</v>
      </c>
    </row>
    <row r="241" spans="3:6" ht="15" customHeight="1" x14ac:dyDescent="0.2">
      <c r="C241" s="35" t="s">
        <v>1022</v>
      </c>
      <c r="D241" s="35" t="s">
        <v>1023</v>
      </c>
      <c r="E241" s="35" t="s">
        <v>1023</v>
      </c>
      <c r="F241" s="35" t="s">
        <v>1024</v>
      </c>
    </row>
    <row r="242" spans="3:6" ht="15" customHeight="1" x14ac:dyDescent="0.2">
      <c r="C242" s="34" t="s">
        <v>1025</v>
      </c>
      <c r="D242" s="34" t="s">
        <v>498</v>
      </c>
      <c r="E242" s="34" t="s">
        <v>1026</v>
      </c>
      <c r="F242" s="34" t="s">
        <v>1027</v>
      </c>
    </row>
  </sheetData>
  <sheetProtection algorithmName="SHA-512" hashValue="95d3Td8SHWGtj2W7m1iM9u82C06c79qKyKMYV5Jh1eJHkbnlGbiypl84hfb9X+e0eQwKuBLKE03NZUHFeQoTtg==" saltValue="llMNOWv1T7ZaziRINfyw4w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4</vt:i4>
      </vt:variant>
    </vt:vector>
  </HeadingPairs>
  <TitlesOfParts>
    <vt:vector size="17" baseType="lpstr">
      <vt:lpstr>Tenses</vt:lpstr>
      <vt:lpstr>Tabelle1</vt:lpstr>
      <vt:lpstr>T ed ing</vt:lpstr>
      <vt:lpstr>Simple Past</vt:lpstr>
      <vt:lpstr> sipa ed ing</vt:lpstr>
      <vt:lpstr>Simple Past Verben</vt:lpstr>
      <vt:lpstr>Present Perfect</vt:lpstr>
      <vt:lpstr>prpe ed ing</vt:lpstr>
      <vt:lpstr>Present Perfect Verben</vt:lpstr>
      <vt:lpstr>Past Perfect</vt:lpstr>
      <vt:lpstr>pape ed ing</vt:lpstr>
      <vt:lpstr>Past Perfect Verben</vt:lpstr>
      <vt:lpstr>Unregelmässige Verben</vt:lpstr>
      <vt:lpstr>'Past Perfect'!Druckbereich</vt:lpstr>
      <vt:lpstr>'Present Perfect'!Druckbereich</vt:lpstr>
      <vt:lpstr>'Simple Past'!Druckbereich</vt:lpstr>
      <vt:lpstr>Tenses!Druckbereich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Hansjürg Federer</cp:lastModifiedBy>
  <cp:lastPrinted>2026-08-06T09:25:11Z</cp:lastPrinted>
  <dcterms:created xsi:type="dcterms:W3CDTF">2026-06-14T12:56:43Z</dcterms:created>
  <dcterms:modified xsi:type="dcterms:W3CDTF">2026-08-09T19:56:17Z</dcterms:modified>
</cp:coreProperties>
</file>