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8_{2E2A0633-4DA6-4205-BAB6-CCD60341E836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Tenses" sheetId="1" r:id="rId1"/>
    <sheet name="Tabelle1" sheetId="13" state="hidden" r:id="rId2"/>
    <sheet name="T ed ing" sheetId="9" state="hidden" r:id="rId3"/>
    <sheet name="Simple Past" sheetId="2" r:id="rId4"/>
    <sheet name=" sipa ed ing" sheetId="10" state="hidden" r:id="rId5"/>
    <sheet name="Simple Past Verben" sheetId="3" state="hidden" r:id="rId6"/>
    <sheet name="Present Perfect" sheetId="5" r:id="rId7"/>
    <sheet name="prpe ed ing" sheetId="11" state="hidden" r:id="rId8"/>
    <sheet name="Present Perfect Verben" sheetId="6" state="hidden" r:id="rId9"/>
    <sheet name="Past Perfect" sheetId="7" r:id="rId10"/>
    <sheet name="pape ed ing" sheetId="12" state="hidden" r:id="rId11"/>
    <sheet name="Past Perfect Verben" sheetId="8" state="hidden" r:id="rId12"/>
    <sheet name="Unregelmässige Verben" sheetId="4" state="hidden" r:id="rId13"/>
  </sheets>
  <functionGroups builtInGroupCount="19"/>
  <definedNames>
    <definedName name="_xlnm.Print_Area" localSheetId="9">'Past Perfect'!$A$1:$A$24</definedName>
    <definedName name="_xlnm.Print_Area" localSheetId="6">'Present Perfect'!$A$1:$A$24</definedName>
    <definedName name="_xlnm.Print_Area" localSheetId="3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J31" i="1" a="1"/>
  <c r="J31" i="1" s="1"/>
  <c r="P31" i="1" a="1"/>
  <c r="P31" i="1" s="1"/>
  <c r="O31" i="1" a="1"/>
  <c r="O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F31" i="1" a="1"/>
  <c r="F31" i="1" s="1"/>
  <c r="A18" i="1"/>
  <c r="B5" i="12" a="1"/>
  <c r="B5" i="12" s="1"/>
  <c r="B5" i="11" a="1"/>
  <c r="B5" i="11" s="1"/>
  <c r="B5" i="9"/>
  <c r="B5" i="10" a="1"/>
  <c r="B5" i="10" s="1"/>
  <c r="C5" i="10"/>
  <c r="C5" i="12"/>
  <c r="C5" i="11"/>
  <c r="M42" i="1" l="1"/>
  <c r="M44" i="1" s="1"/>
  <c r="F44" i="1"/>
  <c r="C8" i="12"/>
  <c r="A10" i="7" s="1"/>
  <c r="C8" i="11"/>
  <c r="A10" i="5" s="1"/>
  <c r="C8" i="10"/>
  <c r="A10" i="2" s="1"/>
  <c r="B2" i="8" a="1"/>
  <c r="B2" i="8" s="1"/>
  <c r="B50" i="7"/>
  <c r="G47" i="7"/>
  <c r="N19" i="7"/>
  <c r="M19" i="7"/>
  <c r="J19" i="7"/>
  <c r="H19" i="7"/>
  <c r="Q14" i="7"/>
  <c r="Q13" i="7"/>
  <c r="B2" i="6" a="1"/>
  <c r="B2" i="6" s="1"/>
  <c r="B50" i="5"/>
  <c r="G47" i="5"/>
  <c r="N19" i="5"/>
  <c r="M19" i="5"/>
  <c r="J19" i="5"/>
  <c r="H19" i="5"/>
  <c r="Q14" i="5"/>
  <c r="Q13" i="5"/>
  <c r="B2" i="3" a="1"/>
  <c r="B2" i="3" s="1"/>
  <c r="B50" i="2"/>
  <c r="G47" i="2"/>
  <c r="N19" i="2"/>
  <c r="M19" i="2"/>
  <c r="J19" i="2"/>
  <c r="H19" i="2"/>
  <c r="Q14" i="2"/>
  <c r="Q13" i="2"/>
  <c r="C2" i="3" a="1"/>
  <c r="C2" i="6" a="1"/>
  <c r="C2" i="8" a="1"/>
  <c r="C5" i="9"/>
  <c r="C2" i="3" l="1"/>
  <c r="B10" i="3" s="1"/>
  <c r="M46" i="1"/>
  <c r="C2" i="6"/>
  <c r="B10" i="6" s="1"/>
  <c r="C2" i="8"/>
  <c r="B10" i="8" s="1"/>
  <c r="C8" i="9"/>
  <c r="A10" i="1" l="1"/>
  <c r="A14" i="5"/>
  <c r="C14" i="1" s="1"/>
  <c r="A14" i="7"/>
  <c r="D14" i="1" s="1"/>
  <c r="A14" i="2"/>
  <c r="B14" i="1" s="1"/>
  <c r="M19" i="1"/>
  <c r="N19" i="1"/>
  <c r="J19" i="1"/>
  <c r="H19" i="1"/>
  <c r="D16" i="1" l="1"/>
  <c r="C16" i="1"/>
  <c r="B16" i="1"/>
  <c r="F14" i="1"/>
  <c r="A20" i="1" s="1"/>
  <c r="N44" i="1"/>
  <c r="L44" i="1"/>
  <c r="J44" i="1"/>
  <c r="P44" i="1"/>
  <c r="Q14" i="1" l="1"/>
  <c r="O44" i="1"/>
  <c r="G44" i="1"/>
  <c r="G47" i="1"/>
  <c r="I44" i="1"/>
  <c r="H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<sst xmlns="http://schemas.openxmlformats.org/spreadsheetml/2006/main" count="2208" uniqueCount="1195">
  <si>
    <t>Present Perfect</t>
  </si>
  <si>
    <t>Past Perfect</t>
  </si>
  <si>
    <t>We're listening to the radio.</t>
  </si>
  <si>
    <t>If I find her adress, I will send her an invitation.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</si>
  <si>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</si>
  <si>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</si>
  <si>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</si>
  <si>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</si>
  <si>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</si>
  <si>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</si>
  <si>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</si>
  <si>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</si>
  <si>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</si>
  <si>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</si>
  <si>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>▼   Zeitform ist   ▼</t>
  </si>
  <si>
    <t>I'm listening to the radio.</t>
  </si>
  <si>
    <t>He is listening to the radio.</t>
  </si>
  <si>
    <t>He's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</si>
  <si>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</si>
  <si>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</si>
  <si>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</si>
  <si>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</si>
  <si>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I'm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</si>
  <si>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</si>
  <si>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</si>
  <si>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</si>
  <si>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</si>
  <si>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</si>
  <si>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</si>
  <si>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</si>
  <si>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</si>
  <si>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</si>
  <si>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</si>
  <si>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</si>
  <si>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</si>
  <si>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</si>
  <si>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</si>
  <si>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</si>
  <si>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</si>
  <si>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</si>
  <si>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</si>
  <si>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</si>
  <si>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</si>
  <si>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</si>
  <si>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</si>
  <si>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</si>
  <si>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</si>
  <si>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</si>
  <si>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</si>
  <si>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</si>
  <si>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</si>
  <si>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She's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</si>
  <si>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</si>
  <si>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</si>
  <si>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</si>
  <si>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</si>
  <si>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</si>
  <si>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</si>
  <si>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</si>
  <si>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</si>
  <si>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</si>
  <si>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</si>
  <si>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</si>
  <si>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</si>
  <si>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</si>
  <si>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</si>
  <si>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</si>
  <si>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</si>
  <si>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</si>
  <si>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</si>
  <si>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</si>
  <si>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</si>
  <si>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</si>
  <si>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</si>
  <si>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</si>
  <si>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</si>
  <si>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</si>
  <si>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</si>
  <si>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</si>
  <si>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</si>
  <si>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</si>
  <si>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</si>
  <si>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</si>
  <si>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</si>
  <si>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</si>
  <si>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</si>
  <si>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</si>
  <si>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</si>
  <si>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</si>
  <si>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</si>
  <si>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</si>
  <si>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</si>
  <si>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</si>
  <si>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</si>
  <si>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</si>
  <si>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</si>
  <si>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</si>
  <si>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</si>
  <si>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</si>
  <si>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</si>
  <si>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</si>
  <si>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</si>
  <si>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</si>
  <si>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</si>
  <si>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</si>
  <si>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</si>
  <si>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</si>
  <si>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</si>
  <si>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</si>
  <si>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</si>
  <si>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</si>
  <si>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</si>
  <si>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</si>
  <si>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</si>
  <si>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</si>
  <si>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</si>
  <si>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</si>
  <si>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</si>
  <si>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</si>
  <si>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</si>
  <si>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</si>
  <si>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</si>
  <si>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</si>
  <si>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</si>
  <si>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</si>
  <si>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</si>
  <si>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</si>
  <si>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</si>
  <si>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</si>
  <si>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</si>
  <si>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</si>
  <si>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</si>
  <si>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</si>
  <si>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</si>
  <si>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</si>
  <si>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</si>
  <si>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</si>
  <si>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</si>
  <si>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</si>
  <si>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</si>
  <si>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</si>
  <si>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</si>
  <si>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</si>
  <si>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</si>
  <si>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</si>
  <si>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</si>
  <si>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</si>
  <si>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</si>
  <si>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</si>
  <si>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</si>
  <si>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</si>
  <si>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</si>
  <si>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</si>
  <si>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</si>
  <si>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</si>
  <si>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</si>
  <si>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</si>
  <si>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</si>
  <si>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</si>
  <si>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</si>
  <si>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</si>
  <si>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</si>
  <si>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</si>
  <si>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</si>
  <si>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</si>
  <si>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</si>
  <si>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</si>
  <si>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</si>
  <si>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</si>
  <si>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</si>
  <si>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</si>
  <si>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</si>
  <si>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</si>
  <si>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you'd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</si>
  <si>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</si>
  <si>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</si>
  <si>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</si>
  <si>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</si>
  <si>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</si>
  <si>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</si>
  <si>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</si>
  <si>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</si>
  <si>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</si>
  <si>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</si>
  <si>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</si>
  <si>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</si>
  <si>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</si>
  <si>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</si>
  <si>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</si>
  <si>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He will fly to America tomorrow.</t>
  </si>
  <si>
    <t>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</si>
  <si>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</si>
  <si>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</si>
  <si>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</si>
  <si>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</si>
  <si>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</si>
  <si>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</si>
  <si>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</si>
  <si>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</si>
  <si>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</si>
  <si>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</si>
  <si>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</si>
  <si>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</si>
  <si>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</si>
  <si>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</si>
  <si>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</si>
  <si>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</si>
  <si>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</si>
  <si>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</si>
  <si>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</si>
  <si>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</si>
  <si>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</si>
  <si>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</si>
  <si>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</si>
  <si>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</si>
  <si>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</si>
  <si>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</si>
  <si>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</si>
  <si>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</si>
  <si>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</si>
  <si>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</si>
  <si>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</si>
  <si>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</si>
  <si>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</si>
  <si>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</si>
  <si>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</si>
  <si>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</si>
  <si>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</si>
  <si>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</si>
  <si>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</si>
  <si>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</si>
  <si>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</si>
  <si>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</si>
  <si>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</si>
  <si>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</si>
  <si>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</si>
  <si>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</si>
  <si>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</si>
  <si>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</si>
  <si>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</si>
  <si>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</si>
  <si>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</si>
  <si>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</si>
  <si>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</si>
  <si>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</si>
  <si>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</si>
  <si>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</si>
  <si>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</si>
  <si>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</si>
  <si>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</si>
  <si>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</si>
  <si>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</si>
  <si>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</si>
  <si>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</si>
  <si>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</si>
  <si>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</si>
  <si>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</si>
  <si>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</si>
  <si>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</si>
  <si>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</si>
  <si>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</si>
  <si>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</si>
  <si>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</si>
  <si>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</si>
  <si>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</si>
  <si>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</si>
  <si>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</si>
  <si>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</si>
  <si>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</si>
  <si>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</si>
  <si>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</si>
  <si>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</si>
  <si>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</si>
  <si>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</si>
  <si>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</si>
  <si>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</si>
  <si>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</si>
  <si>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</si>
  <si>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</si>
  <si>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</si>
  <si>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</si>
  <si>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</si>
  <si>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</si>
  <si>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</si>
  <si>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</si>
  <si>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</si>
  <si>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</si>
  <si>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</si>
  <si>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</si>
  <si>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</si>
  <si>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</si>
  <si>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</si>
  <si>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</si>
  <si>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</si>
  <si>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</si>
  <si>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</si>
  <si>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</si>
  <si>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</si>
  <si>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</si>
  <si>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</si>
  <si>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</si>
  <si>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</si>
  <si>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</si>
  <si>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</si>
  <si>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</si>
  <si>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</si>
  <si>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</si>
  <si>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</si>
  <si>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</si>
  <si>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</si>
  <si>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</si>
  <si>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</si>
  <si>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</si>
  <si>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</si>
  <si>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</si>
  <si>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</si>
  <si>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</si>
  <si>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</si>
  <si>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</si>
  <si>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</si>
  <si>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</si>
  <si>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</si>
  <si>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</si>
  <si>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</si>
  <si>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</si>
  <si>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</si>
  <si>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</si>
  <si>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</si>
  <si>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</si>
  <si>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</si>
  <si>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</si>
  <si>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</si>
  <si>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</si>
  <si>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</si>
  <si>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</si>
  <si>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</si>
  <si>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</si>
  <si>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</si>
  <si>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</si>
  <si>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</si>
  <si>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</si>
  <si>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</si>
  <si>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</si>
  <si>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</si>
  <si>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</si>
  <si>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</si>
  <si>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</si>
  <si>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</si>
  <si>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</si>
  <si>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</si>
  <si>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</si>
  <si>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</si>
  <si>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</si>
  <si>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</si>
  <si>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</si>
  <si>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</si>
  <si>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</si>
  <si>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</si>
  <si>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</si>
  <si>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</si>
  <si>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</si>
  <si>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</si>
  <si>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</si>
  <si>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</si>
  <si>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</si>
  <si>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</si>
  <si>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</si>
  <si>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</si>
  <si>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</si>
  <si>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</si>
  <si>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</si>
  <si>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</si>
  <si>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</si>
  <si>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</si>
  <si>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</si>
  <si>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</si>
  <si>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</si>
  <si>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</si>
  <si>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</si>
  <si>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</si>
  <si>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</si>
  <si>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</si>
  <si>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</si>
  <si>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</si>
  <si>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</si>
  <si>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</si>
  <si>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</si>
  <si>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</si>
  <si>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</si>
  <si>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</si>
  <si>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</si>
  <si>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</si>
  <si>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</si>
  <si>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</si>
  <si>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</si>
  <si>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</si>
  <si>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</si>
  <si>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</si>
  <si>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</si>
  <si>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</si>
  <si>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</si>
  <si>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</si>
  <si>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</si>
  <si>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</si>
  <si>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</si>
  <si>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</si>
  <si>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</si>
  <si>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</si>
  <si>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</si>
  <si>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</si>
  <si>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</si>
  <si>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</si>
  <si>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</si>
  <si>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</si>
  <si>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</si>
  <si>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</si>
  <si>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</si>
  <si>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</si>
  <si>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</si>
  <si>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</si>
  <si>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</si>
  <si>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</si>
  <si>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</si>
  <si>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</si>
  <si>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</si>
  <si>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</si>
  <si>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</si>
  <si>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</si>
  <si>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</si>
  <si>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</si>
  <si>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</si>
  <si>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</si>
  <si>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</si>
  <si>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</si>
  <si>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</si>
  <si>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</si>
  <si>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</si>
  <si>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</si>
  <si>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</si>
  <si>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</si>
  <si>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</si>
  <si>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</si>
  <si>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</si>
  <si>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</si>
  <si>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</si>
  <si>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</si>
  <si>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</si>
  <si>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</si>
  <si>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</si>
  <si>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</si>
  <si>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</si>
  <si>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</si>
  <si>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</si>
  <si>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</si>
  <si>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</si>
  <si>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</si>
  <si>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</si>
  <si>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</si>
  <si>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</si>
  <si>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</si>
  <si>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</si>
  <si>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</si>
  <si>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</si>
  <si>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</si>
  <si>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</si>
  <si>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</si>
  <si>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</si>
  <si>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</si>
  <si>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</si>
  <si>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</si>
  <si>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</si>
  <si>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</si>
  <si>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</si>
  <si>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</si>
  <si>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</si>
  <si>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</si>
  <si>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</si>
  <si>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</si>
  <si>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</si>
  <si>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</si>
  <si>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</si>
  <si>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</si>
  <si>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</si>
  <si>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</si>
  <si>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</si>
  <si>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</si>
  <si>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</si>
  <si>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</si>
  <si>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</si>
  <si>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</si>
  <si>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</si>
  <si>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</si>
  <si>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</si>
  <si>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</si>
  <si>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</si>
  <si>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</si>
  <si>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</si>
  <si>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</si>
  <si>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</si>
  <si>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</si>
  <si>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</si>
  <si>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</si>
  <si>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</si>
  <si>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</si>
  <si>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</si>
  <si>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</si>
  <si>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</si>
  <si>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</si>
  <si>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</si>
  <si>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</si>
  <si>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</si>
  <si>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</si>
  <si>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</si>
  <si>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</si>
  <si>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</si>
  <si>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</si>
  <si>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</si>
  <si>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</si>
  <si>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</si>
  <si>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</si>
  <si>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</si>
  <si>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</si>
  <si>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</si>
  <si>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</si>
  <si>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</si>
  <si>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</si>
  <si>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</si>
  <si>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</si>
  <si>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</si>
  <si>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</si>
  <si>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</si>
  <si>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</si>
  <si>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</si>
  <si>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</si>
  <si>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</si>
  <si>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</si>
  <si>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</si>
  <si>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</si>
  <si>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</si>
  <si>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</si>
  <si>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</si>
  <si>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</si>
  <si>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</si>
  <si>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</si>
  <si>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</si>
  <si>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</si>
  <si>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</si>
  <si>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</si>
  <si>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</si>
  <si>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</si>
  <si>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</si>
  <si>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</si>
  <si>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</si>
  <si>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</si>
  <si>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</si>
  <si>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</si>
  <si>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</si>
  <si>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</si>
  <si>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</si>
  <si>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</si>
  <si>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</si>
  <si>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</si>
  <si>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</si>
  <si>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</si>
  <si>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</si>
  <si>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</si>
  <si>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</si>
  <si>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</si>
  <si>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</si>
  <si>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</si>
  <si>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</si>
  <si>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</si>
  <si>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</si>
  <si>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</si>
  <si>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</si>
  <si>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</si>
  <si>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</si>
  <si>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</si>
  <si>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</si>
  <si>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</si>
  <si>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</si>
  <si>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</si>
  <si>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</si>
  <si>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</si>
  <si>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</si>
  <si>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</si>
  <si>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</si>
  <si>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</si>
  <si>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</si>
  <si>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</si>
  <si>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</si>
  <si>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</si>
  <si>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</si>
  <si>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</si>
  <si>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</si>
  <si>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</si>
  <si>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</si>
  <si>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</si>
  <si>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</si>
  <si>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</si>
  <si>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</si>
  <si>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</si>
  <si>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</si>
  <si>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</si>
  <si>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</si>
  <si>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</si>
  <si>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</si>
  <si>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</si>
  <si>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</si>
  <si>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</si>
  <si>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</si>
  <si>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</si>
  <si>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</si>
  <si>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</si>
  <si>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</si>
  <si>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</si>
  <si>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</si>
  <si>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</si>
  <si>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</si>
  <si>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</si>
  <si>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</si>
  <si>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</si>
  <si>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</si>
  <si>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</si>
  <si>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</si>
  <si>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</si>
  <si>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</si>
  <si>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</si>
  <si>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</si>
  <si>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</si>
  <si>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</si>
  <si>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</si>
  <si>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</si>
  <si>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</si>
  <si>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</si>
  <si>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</si>
  <si>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</si>
  <si>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</si>
  <si>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</si>
  <si>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</si>
  <si>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</si>
  <si>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</si>
  <si>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</si>
  <si>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</si>
  <si>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</si>
  <si>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</si>
  <si>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</si>
  <si>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</si>
  <si>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</si>
  <si>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</si>
  <si>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</si>
  <si>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</si>
  <si>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</si>
  <si>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</si>
  <si>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</si>
  <si>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</si>
  <si>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</si>
  <si>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</si>
  <si>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</si>
  <si>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</si>
  <si>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</si>
  <si>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</si>
  <si>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</si>
  <si>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</si>
  <si>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</si>
  <si>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</si>
  <si>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</si>
  <si>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</si>
  <si>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</si>
  <si>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</si>
  <si>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</si>
  <si>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</si>
  <si>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</si>
  <si>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</si>
  <si>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</si>
  <si>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</si>
  <si>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</si>
  <si>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</si>
  <si>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</si>
  <si>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</si>
  <si>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</si>
  <si>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</si>
  <si>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</si>
  <si>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</si>
  <si>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</si>
  <si>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</si>
  <si>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</si>
  <si>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</si>
  <si>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</si>
  <si>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</si>
  <si>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</si>
  <si>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</si>
  <si>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</si>
  <si>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</si>
  <si>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</si>
  <si>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</si>
  <si>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</si>
  <si>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</si>
  <si>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</si>
  <si>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</si>
  <si>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</si>
  <si>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</si>
  <si>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</si>
  <si>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</si>
  <si>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</si>
  <si>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</si>
  <si>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</si>
  <si>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</si>
  <si>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</si>
  <si>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</si>
  <si>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</si>
  <si>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</si>
  <si>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</si>
  <si>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</si>
  <si>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</si>
  <si>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</si>
  <si>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</si>
  <si>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</si>
  <si>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</si>
  <si>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</si>
  <si>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</si>
  <si>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</si>
  <si>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</si>
  <si>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</si>
  <si>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</si>
  <si>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</si>
  <si>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</si>
  <si>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</si>
  <si>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</si>
  <si>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</si>
  <si>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</si>
  <si>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</si>
  <si>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</si>
  <si>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</si>
  <si>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</si>
  <si>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</si>
  <si>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</si>
  <si>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</si>
  <si>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</si>
  <si>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</si>
  <si>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</si>
  <si>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</si>
  <si>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</si>
  <si>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</si>
  <si>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</si>
  <si>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</si>
  <si>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</si>
  <si>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</si>
  <si>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</si>
  <si>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</si>
  <si>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</si>
  <si>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</si>
  <si>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</si>
  <si>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</si>
  <si>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</si>
  <si>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</si>
  <si>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</si>
  <si>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</si>
  <si>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</si>
  <si>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</si>
  <si>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</si>
  <si>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</si>
  <si>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</si>
  <si>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</si>
  <si>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</si>
  <si>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</si>
  <si>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</si>
  <si>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</si>
  <si>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</si>
  <si>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</si>
  <si>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</si>
  <si>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</si>
  <si>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</si>
  <si>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</si>
  <si>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</si>
  <si>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</si>
  <si>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</si>
  <si>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</si>
  <si>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</si>
  <si>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</si>
  <si>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</si>
  <si>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</si>
  <si>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</si>
  <si>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</si>
  <si>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</si>
  <si>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</si>
  <si>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</si>
  <si>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</si>
  <si>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</si>
  <si>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</si>
  <si>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</si>
  <si>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</si>
  <si>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</si>
  <si>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</si>
  <si>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</si>
  <si>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</si>
  <si>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</si>
  <si>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</si>
  <si>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</si>
  <si>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</si>
  <si>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</si>
  <si>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</si>
  <si>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</si>
  <si>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</si>
  <si>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</si>
  <si>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</si>
  <si>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</si>
  <si>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</si>
  <si>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</si>
  <si>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</si>
  <si>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</si>
  <si>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</si>
  <si>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</si>
  <si>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</si>
  <si>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</si>
  <si>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</si>
  <si>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</si>
  <si>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</si>
  <si>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</si>
  <si>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</si>
  <si>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</si>
  <si>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</si>
  <si>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</si>
  <si>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</si>
  <si>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</si>
  <si>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</si>
  <si>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</si>
  <si>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</si>
  <si>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</si>
  <si>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</si>
  <si>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</si>
  <si>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</si>
  <si>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</si>
  <si>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</si>
  <si>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</si>
  <si>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</si>
  <si>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</si>
  <si>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</si>
  <si>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</si>
  <si>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</si>
  <si>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</si>
  <si>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</si>
  <si>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</si>
  <si>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</si>
  <si>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</si>
  <si>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</si>
  <si>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</si>
  <si>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</si>
  <si>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</si>
  <si>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</si>
  <si>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</si>
  <si>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</si>
  <si>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</si>
  <si>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</si>
  <si>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</si>
  <si>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</si>
  <si>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</si>
  <si>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</si>
  <si>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</si>
  <si>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</si>
  <si>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</si>
  <si>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</si>
  <si>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</si>
  <si>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</si>
  <si>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</si>
  <si>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</si>
  <si>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</si>
  <si>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</si>
  <si>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</si>
  <si>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</si>
  <si>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</si>
  <si>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</si>
  <si>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</si>
  <si>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</si>
  <si>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</si>
  <si>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</si>
  <si>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</si>
  <si>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</si>
  <si>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</si>
  <si>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</si>
  <si>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</si>
  <si>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</si>
  <si>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</si>
  <si>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</si>
  <si>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</si>
  <si>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</si>
  <si>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</si>
  <si>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</si>
  <si>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</si>
  <si>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</si>
  <si>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</si>
  <si>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</si>
  <si>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</si>
  <si>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</si>
  <si>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</si>
  <si>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</si>
  <si>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</si>
  <si>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</si>
  <si>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</si>
  <si>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</si>
  <si>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</si>
  <si>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</si>
  <si>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</si>
  <si>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</si>
  <si>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</si>
  <si>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</si>
  <si>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</si>
  <si>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</si>
  <si>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</si>
  <si>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</si>
  <si>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</si>
  <si>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</si>
  <si>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</si>
  <si>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</si>
  <si>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</si>
  <si>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</si>
  <si>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</si>
  <si>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</si>
  <si>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</si>
  <si>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</si>
  <si>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</si>
  <si>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</si>
  <si>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</si>
  <si>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</si>
  <si>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</si>
  <si>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</si>
  <si>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</si>
  <si>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</si>
  <si>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</si>
  <si>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</si>
  <si>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</si>
  <si>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</si>
  <si>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</si>
  <si>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</si>
  <si>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</si>
  <si>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</si>
  <si>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</si>
  <si>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</si>
  <si>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</si>
  <si>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</si>
  <si>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</si>
  <si>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</si>
  <si>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</si>
  <si>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</si>
  <si>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</si>
  <si>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</si>
  <si>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</si>
  <si>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</si>
  <si>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</si>
  <si>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</si>
  <si>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</si>
  <si>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</si>
  <si>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</si>
  <si>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</si>
  <si>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</si>
  <si>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</si>
  <si>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</si>
  <si>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</si>
  <si>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</si>
  <si>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</si>
  <si>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</si>
  <si>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</si>
  <si>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</si>
  <si>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</si>
  <si>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</si>
  <si>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</si>
  <si>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</si>
  <si>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</si>
  <si>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</si>
  <si>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</si>
  <si>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</si>
  <si>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</si>
  <si>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</si>
  <si>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</si>
  <si>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</si>
  <si>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</si>
  <si>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</si>
  <si>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</si>
  <si>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</si>
  <si>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</si>
  <si>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</si>
  <si>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</si>
  <si>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</si>
  <si>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</si>
  <si>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</si>
  <si>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</si>
  <si>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</si>
  <si>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</si>
  <si>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</si>
  <si>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</si>
  <si>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</si>
  <si>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</si>
  <si>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</si>
  <si>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</si>
  <si>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</si>
  <si>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</si>
  <si>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</si>
  <si>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</si>
  <si>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</si>
  <si>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</si>
  <si>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</si>
  <si>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</si>
  <si>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</si>
  <si>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</si>
  <si>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</si>
  <si>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</si>
  <si>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</si>
  <si>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</si>
  <si>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</si>
  <si>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</si>
  <si>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</si>
  <si>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</si>
  <si>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</si>
  <si>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</si>
  <si>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</si>
  <si>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She has just finished her homework.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</si>
  <si>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</si>
  <si>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</si>
  <si>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</si>
  <si>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</si>
  <si>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</si>
  <si>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</si>
  <si>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</si>
  <si>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</si>
  <si>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</si>
  <si>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</si>
  <si>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</si>
  <si>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</si>
  <si>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</si>
  <si>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</si>
  <si>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</si>
  <si>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</si>
  <si>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</si>
  <si>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</si>
  <si>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</si>
  <si>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</si>
  <si>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</si>
  <si>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</si>
  <si>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She had worked that day. </t>
  </si>
  <si>
    <t xml:space="preserve">She had asked for it many times before it came true.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</si>
  <si>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</si>
  <si>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</si>
  <si>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</si>
  <si>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</si>
  <si>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</si>
  <si>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</si>
  <si>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</si>
  <si>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</si>
  <si>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</si>
  <si>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</si>
  <si>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</si>
  <si>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</si>
  <si>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</si>
  <si>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</si>
  <si>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</si>
  <si>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</si>
  <si>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</si>
  <si>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</si>
  <si>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</si>
  <si>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</si>
  <si>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</si>
  <si>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</si>
  <si>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</si>
  <si>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</si>
  <si>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</si>
  <si>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</si>
  <si>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</si>
  <si>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</si>
  <si>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</si>
  <si>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</si>
  <si>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</si>
  <si>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</si>
  <si>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</si>
  <si>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</si>
  <si>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</si>
  <si>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</si>
  <si>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</si>
  <si>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</si>
  <si>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</si>
  <si>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</si>
  <si>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</si>
  <si>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</si>
  <si>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</si>
  <si>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</si>
  <si>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</si>
  <si>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</si>
  <si>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</si>
  <si>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</si>
  <si>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</si>
  <si>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</si>
  <si>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</si>
  <si>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</si>
  <si>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We have run through Zurich.</t>
  </si>
  <si>
    <t xml:space="preserve">ed </t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</si>
  <si>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</si>
  <si>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</si>
  <si>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</si>
  <si>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</si>
  <si>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</si>
  <si>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</si>
  <si>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</si>
  <si>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</si>
  <si>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</si>
  <si>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</si>
  <si>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</si>
  <si>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</si>
  <si>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</si>
  <si>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</si>
  <si>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</si>
  <si>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</si>
  <si>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</si>
  <si>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He swam to America in 1498.</t>
  </si>
  <si>
    <r>
      <t xml:space="preserve">My father </t>
    </r>
    <r>
      <rPr>
        <b/>
        <sz val="8"/>
        <color theme="1"/>
        <rFont val="Calibri"/>
        <family val="2"/>
      </rPr>
      <t xml:space="preserve">died </t>
    </r>
    <r>
      <rPr>
        <sz val="8"/>
        <color theme="1"/>
        <rFont val="Calibri"/>
        <family val="2"/>
      </rPr>
      <t>last year.</t>
    </r>
  </si>
  <si>
    <t>I adjusted the macros in the evening.</t>
  </si>
  <si>
    <t>Ende</t>
  </si>
  <si>
    <t>I had adjusted the makros in the evening and they worked.</t>
  </si>
  <si>
    <t>I'm adjusting the macros this very morning.</t>
  </si>
  <si>
    <t>I will adjust the macros next evening.</t>
  </si>
  <si>
    <t>I'm going to adjust the macros next evening.</t>
  </si>
  <si>
    <t>If I manage to adjust the macros successfully, I'll be able to sleep well.</t>
  </si>
  <si>
    <t>If I managed to adjust the macros successfully, I would do a somersault.</t>
  </si>
  <si>
    <t>I was managing to adjust the macros successfully, when the lightning struck.</t>
  </si>
  <si>
    <t>I have managed the macros today evening.</t>
  </si>
  <si>
    <t>I have been managing the macros for 2 hours.</t>
  </si>
  <si>
    <t>I had been managing the macros for 2 hours when the lightning struck.</t>
  </si>
  <si>
    <t>I had managed the macros for 2 hours when the lightning struck.</t>
  </si>
  <si>
    <t>She is going to listen to the radio in a red room next evening.</t>
  </si>
  <si>
    <t>I had had a red aeroplane until we run out of air.</t>
  </si>
  <si>
    <t>have had</t>
  </si>
  <si>
    <t>I've had</t>
  </si>
  <si>
    <t>you've had</t>
  </si>
  <si>
    <t>he's had</t>
  </si>
  <si>
    <t>she's had</t>
  </si>
  <si>
    <t>we've had</t>
  </si>
  <si>
    <t>they've had</t>
  </si>
  <si>
    <t>has had</t>
  </si>
  <si>
    <t>we have had</t>
  </si>
  <si>
    <t>they have had</t>
  </si>
  <si>
    <t>haven't had</t>
  </si>
  <si>
    <t>hasn't had</t>
  </si>
  <si>
    <t>Wähle für weitere Zeitformen die Tabellen     ➩   Simple Past     ➩   Present Perfect     ➩   Past Perfect          (unregelmässige Verben sind hier berücksichtigt)</t>
  </si>
  <si>
    <t>I am listening to the radio this afternoon in a red house.</t>
  </si>
  <si>
    <t>You are listening to the radio this afternoon in a red house.</t>
  </si>
  <si>
    <t>She is listening to the radio this evening.</t>
  </si>
  <si>
    <t>I will fly to America tomorrow morning.</t>
  </si>
  <si>
    <t>I'll fly in a red aeroplane to America tomorrow.</t>
  </si>
  <si>
    <t>She'll swim to America next year, accompanied by a red boat.</t>
  </si>
  <si>
    <t>I am going to visit my friends the next morning at a red house in Canada.</t>
  </si>
  <si>
    <t>She's going to swim to America next year, accompanied by a red boat.</t>
  </si>
  <si>
    <r>
      <t xml:space="preserve">Folgende Zeiten mit </t>
    </r>
    <r>
      <rPr>
        <b/>
        <u/>
        <sz val="8"/>
        <rFont val="Arial"/>
        <family val="2"/>
      </rPr>
      <t>unregelmässigen Verben</t>
    </r>
    <r>
      <rPr>
        <b/>
        <sz val="8"/>
        <rFont val="Arial"/>
        <family val="2"/>
      </rPr>
      <t xml:space="preserve"> können hier geprüft werden  ►</t>
    </r>
  </si>
  <si>
    <t>If I find her adress, I'll send her an invitation this evening, on a red paper.</t>
  </si>
  <si>
    <t>If I found her adress, I'd send her flowers this morning in red wrapping...</t>
  </si>
  <si>
    <t>I was cooking last evening when the kids came home.</t>
  </si>
  <si>
    <t>We were cooking this evening when the hungry kids came home.</t>
  </si>
  <si>
    <t>I've lived in a floating red house in London for 20 years.</t>
  </si>
  <si>
    <t>I have been reading this red book for three weeks.</t>
  </si>
  <si>
    <t>We have been reading this red book for three weeks.</t>
  </si>
  <si>
    <t>I have had a red house in London for 20 years.</t>
  </si>
  <si>
    <t>I had had a red house in London.</t>
  </si>
  <si>
    <t>They caught a wild cat last Sunday evening.</t>
  </si>
  <si>
    <t>We've lived in a floating red house in London for 20 years.</t>
  </si>
  <si>
    <t>we've</t>
  </si>
  <si>
    <t>they've</t>
  </si>
  <si>
    <t>Last Friday, you were relaxing in the red car.</t>
  </si>
  <si>
    <t>I wasn't there when the children were laughing whilst trying to cook.</t>
  </si>
  <si>
    <t>Simple Past</t>
  </si>
  <si>
    <t xml:space="preserve">  </t>
  </si>
  <si>
    <t>Present Continuous  Will Future  Going to Future  Conditional 1  Conditional 2  Past Continuous  Present Perfect Continuous  Past Perfect Continuous</t>
  </si>
  <si>
    <t xml:space="preserve">  ●  </t>
  </si>
  <si>
    <t>I am</t>
  </si>
  <si>
    <t>you are</t>
  </si>
  <si>
    <t>he is</t>
  </si>
  <si>
    <t>she is</t>
  </si>
  <si>
    <t>it is</t>
  </si>
  <si>
    <t>we are</t>
  </si>
  <si>
    <t>they are</t>
  </si>
  <si>
    <t>will</t>
  </si>
  <si>
    <t>going</t>
  </si>
  <si>
    <t>would</t>
  </si>
  <si>
    <t>You're listening to the radio in a red room.</t>
  </si>
  <si>
    <t>You will fly to America this morning.</t>
  </si>
  <si>
    <t>You'll fly to America this morning.</t>
  </si>
  <si>
    <t>She will fly to America in a red aeroplane tomorrow morning.</t>
  </si>
  <si>
    <t>They are going to listen to the radio in a red room.</t>
  </si>
  <si>
    <t>If I lose my key, I will wait in my red car until this evening.</t>
  </si>
  <si>
    <t>If I lost my key, I would wait in my red car until this evening.</t>
  </si>
  <si>
    <t>Yesterday morning, She was listening to the radio in a red room.</t>
  </si>
  <si>
    <t>She has lived in London in a red house up to this evening.</t>
  </si>
  <si>
    <t>She has been living in London in a red house up to this evening.</t>
  </si>
  <si>
    <t>I hadn't cooked in my kitchen when the oven explode in the morning.</t>
  </si>
  <si>
    <t>I hadn't been cooking in my kitchen when the oven explode in te morning.</t>
  </si>
  <si>
    <t>Verkettung für Crosscheck</t>
  </si>
  <si>
    <t>Check unbedingt wieder abschalten!              Selbstanalyse nötig?              Crosscheck zeigt mögliche Lösung mit:</t>
  </si>
  <si>
    <t>The plane had landed when I got to the airport in the evening.</t>
  </si>
  <si>
    <t>Had they left when you arrived in the morning?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</si>
</sst>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10"/>
      <color theme="0"/>
      <name val="Verdana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MS Gothic"/>
      <family val="3"/>
    </font>
    <font>
      <sz val="8"/>
      <color theme="1"/>
      <name val="Verdana"/>
      <family val="2"/>
    </font>
    <font>
      <sz val="8"/>
      <color theme="0"/>
      <name val="Verdana"/>
      <family val="2"/>
    </font>
    <font>
      <i/>
      <sz val="8"/>
      <color theme="1" tint="0.34998626667073579"/>
      <name val="Verdana"/>
      <family val="2"/>
    </font>
    <font>
      <sz val="8"/>
      <name val="Verdana"/>
      <family val="2"/>
    </font>
    <font>
      <b/>
      <u/>
      <sz val="8"/>
      <name val="Arial"/>
      <family val="2"/>
    </font>
    <font>
      <sz val="9"/>
      <color theme="1"/>
      <name val="Verdana"/>
      <family val="2"/>
    </font>
    <font>
      <u/>
      <sz val="8"/>
      <color theme="1"/>
      <name val="Arial"/>
      <family val="2"/>
    </font>
    <font>
      <sz val="9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2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9" fillId="3" borderId="1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/>
    </xf>
    <xf numFmtId="0" fontId="0" fillId="4" borderId="11" xfId="0" applyFill="1" applyBorder="1"/>
    <xf numFmtId="0" fontId="4" fillId="4" borderId="0" xfId="0" applyFont="1" applyFill="1"/>
    <xf numFmtId="0" fontId="11" fillId="4" borderId="0" xfId="0" applyFont="1" applyFill="1" applyAlignment="1">
      <alignment horizontal="center" vertical="center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6" borderId="0" xfId="0" applyFont="1" applyFill="1"/>
    <xf numFmtId="0" fontId="0" fillId="4" borderId="0" xfId="0" quotePrefix="1" applyFill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0" xfId="0" applyFill="1"/>
    <xf numFmtId="0" fontId="16" fillId="7" borderId="0" xfId="0" applyFont="1" applyFill="1" applyAlignment="1">
      <alignment horizontal="center"/>
    </xf>
    <xf numFmtId="0" fontId="17" fillId="5" borderId="0" xfId="0" applyFont="1" applyFill="1"/>
    <xf numFmtId="0" fontId="16" fillId="0" borderId="0" xfId="0" applyFont="1"/>
    <xf numFmtId="0" fontId="18" fillId="0" borderId="0" xfId="0" applyFont="1" applyAlignment="1">
      <alignment horizontal="center"/>
    </xf>
    <xf numFmtId="0" fontId="10" fillId="4" borderId="0" xfId="0" quotePrefix="1" applyFont="1" applyFill="1" applyAlignment="1">
      <alignment horizontal="center" vertical="center"/>
    </xf>
    <xf numFmtId="0" fontId="19" fillId="4" borderId="0" xfId="0" applyFont="1" applyFill="1"/>
    <xf numFmtId="0" fontId="2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 wrapText="1"/>
    </xf>
    <xf numFmtId="0" fontId="21" fillId="3" borderId="3" xfId="0" applyFont="1" applyFill="1" applyBorder="1"/>
    <xf numFmtId="0" fontId="20" fillId="4" borderId="3" xfId="0" applyFont="1" applyFill="1" applyBorder="1"/>
    <xf numFmtId="0" fontId="20" fillId="4" borderId="4" xfId="0" applyFont="1" applyFill="1" applyBorder="1"/>
    <xf numFmtId="0" fontId="23" fillId="4" borderId="4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12" fillId="5" borderId="0" xfId="0" applyFont="1" applyFill="1" applyAlignment="1">
      <alignment horizontal="left"/>
    </xf>
    <xf numFmtId="0" fontId="0" fillId="4" borderId="7" xfId="0" applyFill="1" applyBorder="1" applyAlignment="1">
      <alignment horizontal="center"/>
    </xf>
    <xf numFmtId="0" fontId="25" fillId="4" borderId="4" xfId="0" applyFont="1" applyFill="1" applyBorder="1" applyAlignment="1">
      <alignment horizontal="center" vertical="center"/>
    </xf>
    <xf numFmtId="0" fontId="26" fillId="4" borderId="0" xfId="0" applyFont="1" applyFill="1" applyAlignment="1">
      <alignment horizontal="center" vertical="center"/>
    </xf>
    <xf numFmtId="0" fontId="26" fillId="4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center"/>
    </xf>
    <xf numFmtId="0" fontId="3" fillId="4" borderId="0" xfId="0" applyFont="1" applyFill="1" applyAlignment="1">
      <alignment horizontal="left" vertical="center"/>
    </xf>
    <xf numFmtId="0" fontId="0" fillId="4" borderId="1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6" xfId="0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27" fillId="4" borderId="3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9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262626"/>
      <color rgb="FF000000"/>
      <color rgb="FF00AC4E"/>
      <color rgb="FFBEBEBE"/>
      <color rgb="FFEEEEEE"/>
      <color rgb="FFFEF8F4"/>
      <color rgb="FF009A46"/>
      <color rgb="FF4C7731"/>
      <color rgb="FF3E5F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4171950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5276850</xdr:colOff>
          <xdr:row>21</xdr:row>
          <xdr:rowOff>76200</xdr:rowOff>
        </xdr:from>
        <xdr:to>
          <xdr:col>0</xdr:col>
          <xdr:colOff>6353175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6381750</xdr:colOff>
          <xdr:row>21</xdr:row>
          <xdr:rowOff>76200</xdr:rowOff>
        </xdr:from>
        <xdr:to>
          <xdr:col>0</xdr:col>
          <xdr:colOff>7458075</xdr:colOff>
          <xdr:row>21</xdr:row>
          <xdr:rowOff>238125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76200</xdr:rowOff>
        </xdr:from>
        <xdr:to>
          <xdr:col>0</xdr:col>
          <xdr:colOff>12087225</xdr:colOff>
          <xdr:row>23</xdr:row>
          <xdr:rowOff>238125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5476875"/>
              <a:ext cx="11239500" cy="161925"/>
              <a:chOff x="847725" y="6038850"/>
              <a:chExt cx="11244146" cy="161925"/>
            </a:xfrm>
            <a:solidFill>
              <a:schemeClr val="accent1">
                <a:lumMod val="20000"/>
                <a:lumOff val="80000"/>
              </a:schemeClr>
            </a:solidFill>
            <a:effectLst>
              <a:glow rad="127000">
                <a:schemeClr val="bg1">
                  <a:lumMod val="85000"/>
                </a:schemeClr>
              </a:glow>
            </a:effectLst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95308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3058439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416379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526915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6374509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479866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Continuous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585222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Contuous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9900215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(14')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015101" y="6038850"/>
                <a:ext cx="107677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95250</xdr:rowOff>
        </xdr:from>
        <xdr:to>
          <xdr:col>0</xdr:col>
          <xdr:colOff>933450</xdr:colOff>
          <xdr:row>20</xdr:row>
          <xdr:rowOff>85725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Crosscheck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971550</xdr:colOff>
          <xdr:row>19</xdr:row>
          <xdr:rowOff>95250</xdr:rowOff>
        </xdr:from>
        <xdr:to>
          <xdr:col>0</xdr:col>
          <xdr:colOff>1905000</xdr:colOff>
          <xdr:row>20</xdr:row>
          <xdr:rowOff>85725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Crosscheck aus</a:t>
              </a:r>
            </a:p>
            <a:p>
              <a:pPr algn="ctr" rtl="0">
                <a:defRPr sz="1000"/>
              </a:pPr>
              <a:endParaRPr lang="de-CH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5534025</xdr:colOff>
          <xdr:row>23</xdr:row>
          <xdr:rowOff>76200</xdr:rowOff>
        </xdr:from>
        <xdr:to>
          <xdr:col>0</xdr:col>
          <xdr:colOff>6610350</xdr:colOff>
          <xdr:row>23</xdr:row>
          <xdr:rowOff>238125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5505450</xdr:colOff>
          <xdr:row>23</xdr:row>
          <xdr:rowOff>76200</xdr:rowOff>
        </xdr:from>
        <xdr:to>
          <xdr:col>0</xdr:col>
          <xdr:colOff>6581775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6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5514975</xdr:colOff>
          <xdr:row>23</xdr:row>
          <xdr:rowOff>66675</xdr:rowOff>
        </xdr:from>
        <xdr:to>
          <xdr:col>0</xdr:col>
          <xdr:colOff>6591300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9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11363325</xdr:colOff>
          <xdr:row>23</xdr:row>
          <xdr:rowOff>76200</xdr:rowOff>
        </xdr:from>
        <xdr:to>
          <xdr:col>0</xdr:col>
          <xdr:colOff>12068175</xdr:colOff>
          <xdr:row>23</xdr:row>
          <xdr:rowOff>238125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9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4" width="14.33203125" style="17" hidden="1" customWidth="1"/>
    <col min="5" max="16" width="20.33203125" style="17" hidden="1" customWidth="1"/>
    <col min="17" max="17" width="19.6640625" style="18" hidden="1" customWidth="1"/>
    <col min="18" max="18" width="53.6640625" style="19" hidden="1" customWidth="1"/>
    <col min="19" max="27" width="53.6640625" style="7" hidden="1" customWidth="1"/>
    <col min="28" max="28" width="12" style="7" customWidth="1"/>
    <col min="29" max="29" width="134.1640625" style="7" customWidth="1"/>
    <col min="30" max="30" width="12" style="7"/>
  </cols>
  <sheetData>
    <row r="1" spans="1:29" ht="23.25" customHeight="1" x14ac:dyDescent="0.2">
      <c r="A1" s="63"/>
      <c r="B1" s="6"/>
      <c r="C1" s="3"/>
      <c r="D1" s="6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66</v>
      </c>
      <c r="S1" s="13" t="s">
        <v>67</v>
      </c>
      <c r="T1" s="13" t="s">
        <v>68</v>
      </c>
      <c r="U1" s="13" t="s">
        <v>69</v>
      </c>
      <c r="V1" s="13" t="s">
        <v>70</v>
      </c>
      <c r="W1" s="13" t="s">
        <v>71</v>
      </c>
      <c r="X1" s="13" t="s">
        <v>72</v>
      </c>
      <c r="Y1" s="13" t="s">
        <v>73</v>
      </c>
      <c r="Z1" s="13" t="s">
        <v>74</v>
      </c>
      <c r="AA1" s="13" t="s">
        <v>75</v>
      </c>
      <c r="AB1" s="6"/>
      <c r="AC1" s="6"/>
    </row>
    <row r="2" spans="1:29" ht="11.25" customHeight="1" x14ac:dyDescent="0.2">
      <c r="A2" s="62"/>
      <c r="B2" s="6"/>
      <c r="C2" s="3"/>
      <c r="D2" s="6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1088</v>
      </c>
      <c r="S2" s="13" t="s">
        <v>1089</v>
      </c>
      <c r="T2" s="13" t="s">
        <v>1083</v>
      </c>
      <c r="U2" s="13" t="s">
        <v>1084</v>
      </c>
      <c r="V2" s="13" t="s">
        <v>1085</v>
      </c>
      <c r="W2" s="13" t="s">
        <v>1082</v>
      </c>
      <c r="X2" s="13" t="s">
        <v>1079</v>
      </c>
      <c r="Y2" s="13" t="s">
        <v>1080</v>
      </c>
      <c r="Z2" s="13" t="s">
        <v>1081</v>
      </c>
      <c r="AA2" s="13" t="s">
        <v>1090</v>
      </c>
      <c r="AB2" s="6"/>
      <c r="AC2" s="6"/>
    </row>
    <row r="3" spans="1:29" ht="21" customHeight="1" x14ac:dyDescent="0.2">
      <c r="A3" s="8" t="s">
        <v>159</v>
      </c>
      <c r="B3" s="6"/>
      <c r="C3" s="3"/>
      <c r="D3" s="6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6" t="s">
        <v>1141</v>
      </c>
      <c r="S3" s="6" t="s">
        <v>1144</v>
      </c>
      <c r="T3" s="6" t="s">
        <v>1147</v>
      </c>
      <c r="U3" s="6" t="s">
        <v>3</v>
      </c>
      <c r="V3" s="6" t="s">
        <v>36</v>
      </c>
      <c r="W3" s="6" t="s">
        <v>1152</v>
      </c>
      <c r="X3" s="6" t="s">
        <v>1157</v>
      </c>
      <c r="Y3" s="6" t="s">
        <v>1155</v>
      </c>
      <c r="Z3" s="6" t="s">
        <v>1158</v>
      </c>
      <c r="AA3" s="6" t="s">
        <v>55</v>
      </c>
      <c r="AB3" s="6"/>
      <c r="AC3" s="6"/>
    </row>
    <row r="4" spans="1:29" ht="21" customHeight="1" x14ac:dyDescent="0.2">
      <c r="A4" s="76" t="s">
        <v>1167</v>
      </c>
      <c r="B4" s="6"/>
      <c r="C4" s="3"/>
      <c r="D4" s="6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6" t="s">
        <v>15</v>
      </c>
      <c r="S4" s="6" t="s">
        <v>1145</v>
      </c>
      <c r="T4" s="6" t="s">
        <v>22</v>
      </c>
      <c r="U4" s="6" t="s">
        <v>1150</v>
      </c>
      <c r="V4" s="6" t="s">
        <v>1151</v>
      </c>
      <c r="W4" s="6" t="s">
        <v>200</v>
      </c>
      <c r="X4" s="6" t="s">
        <v>1154</v>
      </c>
      <c r="Y4" s="6" t="s">
        <v>46</v>
      </c>
      <c r="Z4" s="6" t="s">
        <v>161</v>
      </c>
      <c r="AA4" s="6" t="s">
        <v>167</v>
      </c>
      <c r="AB4" s="6"/>
      <c r="AC4" s="6"/>
    </row>
    <row r="5" spans="1:29" ht="11.25" customHeight="1" x14ac:dyDescent="0.2">
      <c r="A5" s="62"/>
      <c r="B5" s="6"/>
      <c r="C5" s="3"/>
      <c r="D5" s="6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6" t="s">
        <v>1142</v>
      </c>
      <c r="S5" s="6" t="s">
        <v>1180</v>
      </c>
      <c r="T5" s="6" t="s">
        <v>1183</v>
      </c>
      <c r="U5" s="6" t="s">
        <v>179</v>
      </c>
      <c r="V5" s="6" t="s">
        <v>183</v>
      </c>
      <c r="W5" s="6" t="s">
        <v>201</v>
      </c>
      <c r="X5" s="6" t="s">
        <v>37</v>
      </c>
      <c r="Y5" s="6" t="s">
        <v>47</v>
      </c>
      <c r="Z5" s="6" t="s">
        <v>61</v>
      </c>
      <c r="AA5" s="6" t="s">
        <v>56</v>
      </c>
      <c r="AB5" s="6"/>
      <c r="AC5" s="6"/>
    </row>
    <row r="6" spans="1:29" ht="23.25" customHeight="1" x14ac:dyDescent="0.2">
      <c r="A6" s="33" t="s">
        <v>1053</v>
      </c>
      <c r="B6" s="6"/>
      <c r="C6" s="3"/>
      <c r="D6" s="6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6" t="s">
        <v>1179</v>
      </c>
      <c r="S6" s="6" t="s">
        <v>1181</v>
      </c>
      <c r="T6" s="6" t="s">
        <v>23</v>
      </c>
      <c r="U6" s="6" t="s">
        <v>31</v>
      </c>
      <c r="V6" s="6" t="s">
        <v>173</v>
      </c>
      <c r="W6" s="6" t="s">
        <v>1186</v>
      </c>
      <c r="X6" s="6" t="s">
        <v>38</v>
      </c>
      <c r="Y6" s="6" t="s">
        <v>48</v>
      </c>
      <c r="Z6" s="6" t="s">
        <v>162</v>
      </c>
      <c r="AA6" s="6" t="s">
        <v>168</v>
      </c>
      <c r="AB6" s="6"/>
      <c r="AC6" s="6"/>
    </row>
    <row r="7" spans="1:29" ht="23.25" customHeight="1" x14ac:dyDescent="0.2">
      <c r="A7" s="85"/>
      <c r="B7" s="6"/>
      <c r="C7" s="3"/>
      <c r="D7" s="6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6" t="s">
        <v>16</v>
      </c>
      <c r="S7" s="6" t="s">
        <v>189</v>
      </c>
      <c r="T7" s="6" t="s">
        <v>24</v>
      </c>
      <c r="U7" s="6" t="s">
        <v>1184</v>
      </c>
      <c r="V7" s="6" t="s">
        <v>184</v>
      </c>
      <c r="W7" s="6" t="s">
        <v>1153</v>
      </c>
      <c r="X7" s="6" t="s">
        <v>39</v>
      </c>
      <c r="Y7" s="6" t="s">
        <v>49</v>
      </c>
      <c r="Z7" s="6" t="s">
        <v>62</v>
      </c>
      <c r="AA7" s="6" t="s">
        <v>57</v>
      </c>
      <c r="AB7" s="6"/>
      <c r="AC7" s="6"/>
    </row>
    <row r="8" spans="1:29" ht="23.25" customHeight="1" x14ac:dyDescent="0.2">
      <c r="A8" s="86"/>
      <c r="B8" s="6"/>
      <c r="C8" s="3"/>
      <c r="D8" s="6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6" t="s">
        <v>17</v>
      </c>
      <c r="S8" s="6" t="s">
        <v>190</v>
      </c>
      <c r="T8" s="6" t="s">
        <v>25</v>
      </c>
      <c r="U8" s="6" t="s">
        <v>32</v>
      </c>
      <c r="V8" s="6" t="s">
        <v>1185</v>
      </c>
      <c r="W8" s="6" t="s">
        <v>202</v>
      </c>
      <c r="X8" s="6" t="s">
        <v>40</v>
      </c>
      <c r="Y8" s="6" t="s">
        <v>50</v>
      </c>
      <c r="Z8" s="6" t="s">
        <v>163</v>
      </c>
      <c r="AA8" s="6" t="s">
        <v>169</v>
      </c>
      <c r="AB8" s="6"/>
      <c r="AC8" s="6"/>
    </row>
    <row r="9" spans="1:29" ht="21" customHeight="1" x14ac:dyDescent="0.2">
      <c r="A9" s="61"/>
      <c r="B9" s="6"/>
      <c r="C9" s="3"/>
      <c r="D9" s="6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6" t="s">
        <v>1143</v>
      </c>
      <c r="S9" s="6" t="s">
        <v>1182</v>
      </c>
      <c r="T9" s="6" t="s">
        <v>26</v>
      </c>
      <c r="U9" s="6" t="s">
        <v>180</v>
      </c>
      <c r="V9" s="6" t="s">
        <v>185</v>
      </c>
      <c r="W9" s="6" t="s">
        <v>203</v>
      </c>
      <c r="X9" s="6" t="s">
        <v>1187</v>
      </c>
      <c r="Y9" s="6" t="s">
        <v>1188</v>
      </c>
      <c r="Z9" s="6" t="s">
        <v>63</v>
      </c>
      <c r="AA9" s="6" t="s">
        <v>58</v>
      </c>
      <c r="AB9" s="6"/>
      <c r="AC9" s="6"/>
    </row>
    <row r="10" spans="1:29" ht="21" customHeight="1" x14ac:dyDescent="0.2">
      <c r="A10" s="60" t="str">
        <f>IF('T ed ing'!B5&gt;0,CONCATENATE('T ed ing'!B8,'T ed ing'!D8,'T ed ing'!C8),"")</f>
        <v/>
      </c>
      <c r="B10" s="6"/>
      <c r="C10" s="3"/>
      <c r="D10" s="6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6" t="s">
        <v>18</v>
      </c>
      <c r="S10" s="6" t="s">
        <v>1146</v>
      </c>
      <c r="T10" s="6" t="s">
        <v>1148</v>
      </c>
      <c r="U10" s="6" t="s">
        <v>33</v>
      </c>
      <c r="V10" s="6" t="s">
        <v>174</v>
      </c>
      <c r="W10" s="6" t="s">
        <v>204</v>
      </c>
      <c r="X10" s="6" t="s">
        <v>41</v>
      </c>
      <c r="Y10" s="6" t="s">
        <v>51</v>
      </c>
      <c r="Z10" s="6" t="s">
        <v>164</v>
      </c>
      <c r="AA10" s="6" t="s">
        <v>170</v>
      </c>
      <c r="AB10" s="6"/>
      <c r="AC10" s="6"/>
    </row>
    <row r="11" spans="1:29" ht="11.25" customHeight="1" x14ac:dyDescent="0.2">
      <c r="A11" s="62"/>
      <c r="B11" s="6"/>
      <c r="C11" s="3"/>
      <c r="D11" s="6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6" t="s">
        <v>19</v>
      </c>
      <c r="S11" s="6" t="s">
        <v>216</v>
      </c>
      <c r="T11" s="6" t="s">
        <v>27</v>
      </c>
      <c r="U11" s="6" t="s">
        <v>181</v>
      </c>
      <c r="V11" s="6" t="s">
        <v>186</v>
      </c>
      <c r="W11" s="6" t="s">
        <v>205</v>
      </c>
      <c r="X11" s="6" t="s">
        <v>42</v>
      </c>
      <c r="Y11" s="6" t="s">
        <v>1156</v>
      </c>
      <c r="Z11" s="6" t="s">
        <v>64</v>
      </c>
      <c r="AA11" s="6" t="s">
        <v>59</v>
      </c>
      <c r="AB11" s="6"/>
      <c r="AC11" s="6"/>
    </row>
    <row r="12" spans="1:29" ht="15.75" customHeight="1" x14ac:dyDescent="0.2">
      <c r="A12" s="40" t="s">
        <v>14</v>
      </c>
      <c r="B12" s="80" t="s">
        <v>1191</v>
      </c>
      <c r="C12" s="6"/>
      <c r="D12" s="6"/>
      <c r="E12" s="12" t="s">
        <v>1166</v>
      </c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6" t="s">
        <v>2</v>
      </c>
      <c r="S12" s="6" t="s">
        <v>217</v>
      </c>
      <c r="T12" s="6" t="s">
        <v>28</v>
      </c>
      <c r="U12" s="6" t="s">
        <v>34</v>
      </c>
      <c r="V12" s="6" t="s">
        <v>175</v>
      </c>
      <c r="W12" s="6" t="s">
        <v>206</v>
      </c>
      <c r="X12" s="6" t="s">
        <v>43</v>
      </c>
      <c r="Y12" s="6" t="s">
        <v>52</v>
      </c>
      <c r="Z12" s="6" t="s">
        <v>165</v>
      </c>
      <c r="AA12" s="6" t="s">
        <v>171</v>
      </c>
      <c r="AB12" s="6"/>
      <c r="AC12" s="6"/>
    </row>
    <row r="13" spans="1:29" ht="15.75" customHeight="1" x14ac:dyDescent="0.2">
      <c r="A13" s="62"/>
      <c r="B13" s="78" t="s">
        <v>1165</v>
      </c>
      <c r="C13" s="78" t="s">
        <v>0</v>
      </c>
      <c r="D13" s="78" t="s">
        <v>1</v>
      </c>
      <c r="E13" s="78"/>
      <c r="F13" s="7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/>
      <c r="R13" s="6" t="s">
        <v>20</v>
      </c>
      <c r="S13" s="6" t="s">
        <v>218</v>
      </c>
      <c r="T13" s="6" t="s">
        <v>29</v>
      </c>
      <c r="U13" s="6" t="s">
        <v>182</v>
      </c>
      <c r="V13" s="6" t="s">
        <v>187</v>
      </c>
      <c r="W13" s="6" t="s">
        <v>207</v>
      </c>
      <c r="X13" s="6" t="s">
        <v>44</v>
      </c>
      <c r="Y13" s="6" t="s">
        <v>53</v>
      </c>
      <c r="Z13" s="6" t="s">
        <v>65</v>
      </c>
      <c r="AA13" s="6" t="s">
        <v>60</v>
      </c>
      <c r="AB13" s="6"/>
      <c r="AC13" s="6"/>
    </row>
    <row r="14" spans="1:29" ht="23.25" customHeight="1" x14ac:dyDescent="0.2">
      <c r="A14" s="48" t="str">
        <f>B44</f>
        <v/>
      </c>
      <c r="B14" s="34" t="str">
        <f>IF('Simple Past'!A14="Simple Past","Simple Past","")</f>
        <v/>
      </c>
      <c r="C14" s="34" t="str">
        <f>IF('Present Perfect'!A14="Present Perfect","Present Perfect","")</f>
        <v/>
      </c>
      <c r="D14" s="34" t="str">
        <f>IF('Past Perfect'!A14="Past Perfect","Past Perfect","")</f>
        <v/>
      </c>
      <c r="E14" s="5"/>
      <c r="F14" s="6" t="str">
        <f xml:space="preserve"> CONCATENATE(B14,E14,C14,E14,D14)</f>
        <v/>
      </c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ref="Q14" si="0">CONCATENATE(E14,F14,G14,H14,I14,J14,K14,L14,M14,N14,O14,P14)</f>
        <v/>
      </c>
      <c r="R14" s="6" t="s">
        <v>21</v>
      </c>
      <c r="S14" s="6" t="s">
        <v>219</v>
      </c>
      <c r="T14" s="6" t="s">
        <v>30</v>
      </c>
      <c r="U14" s="6" t="s">
        <v>35</v>
      </c>
      <c r="V14" s="6" t="s">
        <v>176</v>
      </c>
      <c r="W14" s="6" t="s">
        <v>208</v>
      </c>
      <c r="X14" s="6" t="s">
        <v>45</v>
      </c>
      <c r="Y14" s="6" t="s">
        <v>54</v>
      </c>
      <c r="Z14" s="6" t="s">
        <v>166</v>
      </c>
      <c r="AA14" s="6" t="s">
        <v>172</v>
      </c>
      <c r="AB14" s="6"/>
      <c r="AC14" s="6"/>
    </row>
    <row r="15" spans="1:29" ht="21" customHeight="1" x14ac:dyDescent="0.2">
      <c r="A15" s="13"/>
      <c r="B15" s="83" t="s">
        <v>1192</v>
      </c>
      <c r="C15" s="75"/>
      <c r="D15" s="36"/>
      <c r="E15" s="12" t="s">
        <v>1110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6" t="s">
        <v>77</v>
      </c>
      <c r="S15" s="6" t="s">
        <v>191</v>
      </c>
      <c r="T15" s="50" t="s">
        <v>1126</v>
      </c>
      <c r="U15" s="6" t="s">
        <v>1073</v>
      </c>
      <c r="V15" s="6" t="s">
        <v>105</v>
      </c>
      <c r="W15" s="6" t="s">
        <v>209</v>
      </c>
      <c r="X15" s="6" t="s">
        <v>106</v>
      </c>
      <c r="Y15" s="6" t="s">
        <v>120</v>
      </c>
      <c r="Z15" s="6" t="s">
        <v>133</v>
      </c>
      <c r="AA15" s="6" t="s">
        <v>146</v>
      </c>
      <c r="AB15" s="6"/>
      <c r="AC15" s="6"/>
    </row>
    <row r="16" spans="1:29" ht="21" customHeight="1" x14ac:dyDescent="0.2">
      <c r="A16" s="13"/>
      <c r="B16" s="34">
        <f>IF(OR(B14="Simple Past",C14="Present Perfect",D14="PastPerfect"),1,0)</f>
        <v>0</v>
      </c>
      <c r="C16" s="34">
        <f>IF(OR(B14="Simple Past",C14="Present Perfect",D14="PastPerfect"),1,0)</f>
        <v>0</v>
      </c>
      <c r="D16" s="34">
        <f>IF(OR(B14="Simple Past",C14="Present Perfect",D14="PastPerfect"),1,0)</f>
        <v>0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6" t="s">
        <v>78</v>
      </c>
      <c r="S16" s="6" t="s">
        <v>192</v>
      </c>
      <c r="T16" s="6" t="s">
        <v>91</v>
      </c>
      <c r="U16" s="6" t="s">
        <v>1074</v>
      </c>
      <c r="V16" s="6" t="s">
        <v>1100</v>
      </c>
      <c r="W16" s="6" t="s">
        <v>210</v>
      </c>
      <c r="X16" s="6" t="s">
        <v>107</v>
      </c>
      <c r="Y16" s="6" t="s">
        <v>121</v>
      </c>
      <c r="Z16" s="6" t="s">
        <v>134</v>
      </c>
      <c r="AA16" s="6" t="s">
        <v>147</v>
      </c>
      <c r="AB16" s="6"/>
      <c r="AC16" s="6"/>
    </row>
    <row r="17" spans="1:29" ht="21" customHeight="1" x14ac:dyDescent="0.2">
      <c r="A17" s="62"/>
      <c r="B17" s="6"/>
      <c r="C17" s="3"/>
      <c r="D17" s="6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6" t="s">
        <v>79</v>
      </c>
      <c r="S17" s="6" t="s">
        <v>193</v>
      </c>
      <c r="T17" s="6" t="s">
        <v>92</v>
      </c>
      <c r="U17" s="6" t="s">
        <v>1101</v>
      </c>
      <c r="V17" s="6" t="s">
        <v>1120</v>
      </c>
      <c r="W17" s="6" t="s">
        <v>211</v>
      </c>
      <c r="X17" s="6" t="s">
        <v>110</v>
      </c>
      <c r="Y17" s="6" t="s">
        <v>123</v>
      </c>
      <c r="Z17" s="6" t="s">
        <v>135</v>
      </c>
      <c r="AA17" s="6" t="s">
        <v>148</v>
      </c>
      <c r="AB17" s="6"/>
      <c r="AC17" s="6"/>
    </row>
    <row r="18" spans="1:29" ht="16.5" customHeight="1" x14ac:dyDescent="0.2">
      <c r="A18" s="61" t="str">
        <f>CONCATENATE(C29,D29,F29,D29,G29,D29,H29,D29,I29,D29,J29,D29,L29,D29,N29,D29,P29)</f>
        <v>Erkennt:  ●  Present Continuous  ●  Will Future  ●  Going To Future  ●  Conditional 1  ●  Conditional 2  ●  Past Continuous  ●  Present Perfect Continuous  ●  Past Perfect Continuous</v>
      </c>
      <c r="B18" s="6"/>
      <c r="C18" s="3"/>
      <c r="D18" s="6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6" t="s">
        <v>80</v>
      </c>
      <c r="S18" s="6" t="s">
        <v>194</v>
      </c>
      <c r="T18" s="6" t="s">
        <v>93</v>
      </c>
      <c r="U18" s="6" t="s">
        <v>1119</v>
      </c>
      <c r="V18" s="6" t="s">
        <v>1114</v>
      </c>
      <c r="W18" s="6" t="s">
        <v>212</v>
      </c>
      <c r="X18" s="6" t="s">
        <v>111</v>
      </c>
      <c r="Y18" s="6" t="s">
        <v>124</v>
      </c>
      <c r="Z18" s="6" t="s">
        <v>136</v>
      </c>
      <c r="AA18" s="6" t="s">
        <v>149</v>
      </c>
      <c r="AB18" s="6"/>
      <c r="AC18" s="6"/>
    </row>
    <row r="19" spans="1:29" ht="16.5" customHeight="1" x14ac:dyDescent="0.2">
      <c r="A19" s="64" t="s">
        <v>1140</v>
      </c>
      <c r="B19" s="6"/>
      <c r="C19" s="3"/>
      <c r="D19" s="6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6" t="s">
        <v>81</v>
      </c>
      <c r="S19" s="6" t="s">
        <v>195</v>
      </c>
      <c r="T19" s="6" t="s">
        <v>1077</v>
      </c>
      <c r="U19" s="6" t="s">
        <v>1114</v>
      </c>
      <c r="V19" s="6"/>
      <c r="W19" s="6" t="s">
        <v>213</v>
      </c>
      <c r="X19" s="6" t="s">
        <v>112</v>
      </c>
      <c r="Y19" s="6" t="s">
        <v>125</v>
      </c>
      <c r="Z19" s="6" t="s">
        <v>137</v>
      </c>
      <c r="AA19" s="6" t="s">
        <v>150</v>
      </c>
      <c r="AB19" s="6"/>
      <c r="AC19" s="6"/>
    </row>
    <row r="20" spans="1:29" ht="13.5" customHeight="1" x14ac:dyDescent="0.2">
      <c r="A20" s="87" t="str">
        <f>CONCATENATE(B15,E15,F14)</f>
        <v xml:space="preserve">Check unbedingt wieder abschalten!              Selbstanalyse nötig?              Crosscheck zeigt mögliche Lösung mit:               </v>
      </c>
      <c r="B20" s="3"/>
      <c r="C20" s="3"/>
      <c r="D20" s="3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6" t="s">
        <v>82</v>
      </c>
      <c r="S20" s="6" t="s">
        <v>196</v>
      </c>
      <c r="T20" s="6" t="s">
        <v>94</v>
      </c>
      <c r="U20" s="6"/>
      <c r="V20" s="6"/>
      <c r="W20" s="6" t="s">
        <v>214</v>
      </c>
      <c r="X20" s="6" t="s">
        <v>108</v>
      </c>
      <c r="Y20" s="6" t="s">
        <v>126</v>
      </c>
      <c r="Z20" s="6" t="s">
        <v>138</v>
      </c>
      <c r="AA20" s="6" t="s">
        <v>151</v>
      </c>
      <c r="AB20" s="6"/>
      <c r="AC20" s="6"/>
    </row>
    <row r="21" spans="1:29" ht="13.5" customHeight="1" x14ac:dyDescent="0.2">
      <c r="A21" s="88"/>
      <c r="B21" s="6"/>
      <c r="C21" s="3"/>
      <c r="D21" s="6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6" t="s">
        <v>83</v>
      </c>
      <c r="S21" s="6" t="s">
        <v>197</v>
      </c>
      <c r="T21" s="6" t="s">
        <v>95</v>
      </c>
      <c r="U21" s="6"/>
      <c r="V21" s="6"/>
      <c r="W21" s="6" t="s">
        <v>215</v>
      </c>
      <c r="X21" s="6" t="s">
        <v>109</v>
      </c>
      <c r="Y21" s="6" t="s">
        <v>122</v>
      </c>
      <c r="Z21" s="6" t="s">
        <v>139</v>
      </c>
      <c r="AA21" s="6" t="s">
        <v>152</v>
      </c>
      <c r="AB21" s="6"/>
      <c r="AC21" s="6"/>
    </row>
    <row r="22" spans="1:29" s="15" customFormat="1" ht="23.25" customHeight="1" x14ac:dyDescent="0.2">
      <c r="A22" s="73" t="s">
        <v>1149</v>
      </c>
      <c r="B22" s="14"/>
      <c r="C22" s="3"/>
      <c r="D22" s="6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6" t="s">
        <v>84</v>
      </c>
      <c r="S22" s="6" t="s">
        <v>198</v>
      </c>
      <c r="T22" s="6" t="s">
        <v>96</v>
      </c>
      <c r="U22" s="14"/>
      <c r="V22" s="14"/>
      <c r="W22" s="6" t="s">
        <v>1098</v>
      </c>
      <c r="X22" s="6" t="s">
        <v>113</v>
      </c>
      <c r="Y22" s="14" t="s">
        <v>127</v>
      </c>
      <c r="Z22" s="6" t="s">
        <v>1189</v>
      </c>
      <c r="AA22" s="6" t="s">
        <v>1190</v>
      </c>
      <c r="AB22" s="14"/>
      <c r="AC22" s="14"/>
    </row>
    <row r="23" spans="1:29" s="15" customFormat="1" ht="13.5" customHeight="1" x14ac:dyDescent="0.2">
      <c r="A23" s="61"/>
      <c r="B23" s="6"/>
      <c r="C23" s="3"/>
      <c r="D23" s="6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6" t="s">
        <v>85</v>
      </c>
      <c r="S23" s="6" t="s">
        <v>199</v>
      </c>
      <c r="T23" s="6" t="s">
        <v>97</v>
      </c>
      <c r="U23" s="14"/>
      <c r="V23" s="14"/>
      <c r="W23" s="6" t="s">
        <v>1121</v>
      </c>
      <c r="X23" s="6" t="s">
        <v>114</v>
      </c>
      <c r="Y23" s="14" t="s">
        <v>128</v>
      </c>
      <c r="Z23" s="6" t="s">
        <v>140</v>
      </c>
      <c r="AA23" s="6" t="s">
        <v>153</v>
      </c>
      <c r="AB23" s="14"/>
      <c r="AC23" s="14"/>
    </row>
    <row r="24" spans="1:29" ht="23.25" customHeight="1" x14ac:dyDescent="0.2">
      <c r="A24" s="72" t="s">
        <v>160</v>
      </c>
      <c r="B24" s="6"/>
      <c r="C24" s="3"/>
      <c r="D24" s="6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6" t="s">
        <v>87</v>
      </c>
      <c r="S24" s="6" t="s">
        <v>220</v>
      </c>
      <c r="T24" s="6" t="s">
        <v>98</v>
      </c>
      <c r="U24" s="6"/>
      <c r="V24" s="6"/>
      <c r="W24" s="6" t="s">
        <v>1114</v>
      </c>
      <c r="X24" s="6" t="s">
        <v>115</v>
      </c>
      <c r="Y24" s="14" t="s">
        <v>129</v>
      </c>
      <c r="Z24" s="6" t="s">
        <v>141</v>
      </c>
      <c r="AA24" s="6" t="s">
        <v>154</v>
      </c>
      <c r="AB24" s="6"/>
      <c r="AC24" s="6"/>
    </row>
    <row r="25" spans="1:29" hidden="1" x14ac:dyDescent="0.2">
      <c r="A25" s="43"/>
      <c r="B25" s="6"/>
      <c r="C25" s="3"/>
      <c r="D25" s="6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6" t="s">
        <v>86</v>
      </c>
      <c r="S25" s="6" t="s">
        <v>221</v>
      </c>
      <c r="T25" s="6" t="s">
        <v>99</v>
      </c>
      <c r="U25" s="6"/>
      <c r="V25" s="6"/>
      <c r="W25" s="6"/>
      <c r="X25" s="6" t="s">
        <v>116</v>
      </c>
      <c r="Y25" s="14" t="s">
        <v>130</v>
      </c>
      <c r="Z25" s="6" t="s">
        <v>142</v>
      </c>
      <c r="AA25" s="6" t="s">
        <v>155</v>
      </c>
      <c r="AB25" s="6"/>
      <c r="AC25" s="6"/>
    </row>
    <row r="26" spans="1:29" ht="13.5" hidden="1" customHeight="1" x14ac:dyDescent="0.2">
      <c r="A26" s="5"/>
      <c r="B26" s="6"/>
      <c r="C26" s="3"/>
      <c r="D26" s="6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6" t="s">
        <v>88</v>
      </c>
      <c r="S26" s="6" t="s">
        <v>222</v>
      </c>
      <c r="T26" s="6" t="s">
        <v>100</v>
      </c>
      <c r="U26" s="6"/>
      <c r="V26" s="6"/>
      <c r="W26" s="6"/>
      <c r="X26" s="6" t="s">
        <v>117</v>
      </c>
      <c r="Y26" s="14" t="s">
        <v>131</v>
      </c>
      <c r="Z26" s="6" t="s">
        <v>143</v>
      </c>
      <c r="AA26" s="6" t="s">
        <v>156</v>
      </c>
      <c r="AB26" s="6"/>
      <c r="AC26" s="6"/>
    </row>
    <row r="27" spans="1:29" hidden="1" x14ac:dyDescent="0.2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6" t="s">
        <v>89</v>
      </c>
      <c r="S27" s="6" t="s">
        <v>223</v>
      </c>
      <c r="T27" s="6" t="s">
        <v>101</v>
      </c>
      <c r="U27" s="6"/>
      <c r="V27" s="6"/>
      <c r="W27" s="6"/>
      <c r="X27" s="6" t="s">
        <v>118</v>
      </c>
      <c r="Y27" s="14" t="s">
        <v>188</v>
      </c>
      <c r="Z27" s="6" t="s">
        <v>144</v>
      </c>
      <c r="AA27" s="6" t="s">
        <v>157</v>
      </c>
      <c r="AB27" s="6"/>
      <c r="AC27" s="6"/>
    </row>
    <row r="28" spans="1:29" hidden="1" x14ac:dyDescent="0.2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6" t="s">
        <v>90</v>
      </c>
      <c r="S28" s="6" t="s">
        <v>224</v>
      </c>
      <c r="T28" s="6" t="s">
        <v>102</v>
      </c>
      <c r="U28" s="6"/>
      <c r="V28" s="6"/>
      <c r="W28" s="6"/>
      <c r="X28" s="6" t="s">
        <v>119</v>
      </c>
      <c r="Y28" s="14" t="s">
        <v>132</v>
      </c>
      <c r="Z28" s="6" t="s">
        <v>145</v>
      </c>
      <c r="AA28" s="6" t="s">
        <v>158</v>
      </c>
      <c r="AB28" s="6"/>
      <c r="AC28" s="6"/>
    </row>
    <row r="29" spans="1:29" hidden="1" x14ac:dyDescent="0.2">
      <c r="A29" s="2"/>
      <c r="B29" s="3"/>
      <c r="C29" s="3" t="s">
        <v>11</v>
      </c>
      <c r="D29" s="3" t="s">
        <v>1168</v>
      </c>
      <c r="E29" s="3" t="s">
        <v>4</v>
      </c>
      <c r="F29" s="3" t="s">
        <v>5</v>
      </c>
      <c r="G29" s="3" t="s">
        <v>6</v>
      </c>
      <c r="H29" s="3" t="s">
        <v>76</v>
      </c>
      <c r="I29" s="3" t="s">
        <v>7</v>
      </c>
      <c r="J29" s="3" t="s">
        <v>8</v>
      </c>
      <c r="K29" s="3" t="s">
        <v>10</v>
      </c>
      <c r="L29" s="3" t="s">
        <v>9</v>
      </c>
      <c r="M29" s="3" t="s">
        <v>0</v>
      </c>
      <c r="N29" s="3" t="s">
        <v>12</v>
      </c>
      <c r="O29" s="3" t="s">
        <v>1</v>
      </c>
      <c r="P29" s="3" t="s">
        <v>13</v>
      </c>
      <c r="Q29" s="5"/>
      <c r="R29" s="50" t="s">
        <v>1104</v>
      </c>
      <c r="S29" s="6" t="s">
        <v>225</v>
      </c>
      <c r="T29" s="6" t="s">
        <v>103</v>
      </c>
      <c r="U29" s="6"/>
      <c r="V29" s="6"/>
      <c r="W29" s="6"/>
      <c r="X29" s="6" t="s">
        <v>1097</v>
      </c>
      <c r="Y29" s="50" t="s">
        <v>1099</v>
      </c>
      <c r="Z29" s="6" t="s">
        <v>1096</v>
      </c>
      <c r="AA29" s="50" t="s">
        <v>1095</v>
      </c>
      <c r="AB29" s="6"/>
      <c r="AC29" s="6"/>
    </row>
    <row r="30" spans="1:29" hidden="1" x14ac:dyDescent="0.2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6" t="s">
        <v>1116</v>
      </c>
      <c r="S30" s="6" t="s">
        <v>226</v>
      </c>
      <c r="T30" s="6" t="s">
        <v>104</v>
      </c>
      <c r="U30" s="6"/>
      <c r="V30" s="6"/>
      <c r="W30" s="6"/>
      <c r="X30" s="6" t="s">
        <v>1122</v>
      </c>
      <c r="Y30" s="6" t="s">
        <v>1123</v>
      </c>
      <c r="Z30" s="6" t="s">
        <v>1125</v>
      </c>
      <c r="AA30" s="6" t="s">
        <v>1124</v>
      </c>
      <c r="AB30" s="6"/>
      <c r="AC30" s="6"/>
    </row>
    <row r="31" spans="1:29" hidden="1" x14ac:dyDescent="0.2">
      <c r="A31" s="2"/>
      <c r="B31" s="12" t="s">
        <v>4</v>
      </c>
      <c r="C31" s="3"/>
      <c r="D31" s="3"/>
      <c r="E31" s="34"/>
      <c r="F31" s="34" t="str" cm="1">
        <f t="array" ref="F31">IF(AND(OR(ISNUMBER(SEARCH({"I'm ";"I am ";"You're ";"You are ";"he's ";"he is ";"she's ";"she is ";"it's ";"it is ";"we're ";"we are ";"they're ";"they are ";"am I ";"are you ";"is he ";"is she ";"is it ";"are we ";"are they ";"not ";"aren't ";"isn't "},A$7))),OR(ISNUMBER(SEARCH({"ing"},A$7)))),"Present Continuous","")</f>
        <v/>
      </c>
      <c r="G31" s="34" t="str" cm="1">
        <f t="array" ref="G31">IF(AND(OR(ISNUMBER(SEARCH({"will ";"I'll ";"You'll ";"he'll ";"she'll ";"it'll ";"we'll ";"They'll ";"will not ";"won't ";"shall "},A$7)))),"Will Future","")</f>
        <v/>
      </c>
      <c r="H31" s="34" t="str" cm="1">
        <f t="array" ref="H31">IF(AND(OR(ISNUMBER(SEARCH({"am ";"are ";"is ";"aren't ";"isn't ";"I'm ";"I am ";"You're ";"You are ";"he's ";"he is ";"she's ";"she is ";"we're ";"we are ";"They're ";"They are "},A$7))),OR(ISNUMBER(SEARCH({"going"},A$7)))),"Going To Future","")</f>
        <v/>
      </c>
      <c r="I31" s="34" t="str" cm="1">
        <f t="array" ref="I31">IF(AND(OR(ISNUMBER(SEARCH({"will ";"I'll ";"You'll ";"he'll ";"she'll ";"we'll ";"They'll ";"don't ";"will not ";"won't "},A$7))),OR(ISNUMBER(SEARCH({"if "},A$7)))),"Conditional 1","")</f>
        <v/>
      </c>
      <c r="J31" s="34" t="str" cm="1">
        <f t="array" ref="J31">IF(AND(OR(ISNUMBER(SEARCH({"would ";"wouldn't";"'d "},A$7))),ISNUMBER(SEARCH({"if "},A$7))),"Conditional 2","")</f>
        <v/>
      </c>
      <c r="K31" s="34"/>
      <c r="L31" s="34" t="str">
        <f>IF(AND(OR(ISNUMBER(SEARCH("weren't ",A7)),(ISNUMBER(SEARCH("was ",A7))),ISNUMBER(SEARCH("were ",A7)),(ISNUMBER(SEARCH("wasn't ",A7)))),(ISNUMBER(SEARCH("ing",A7)))),"Past Continuous","")</f>
        <v/>
      </c>
      <c r="M31" s="34" t="str" cm="1">
        <f t="array" ref="M31">IF(AND(OR(ISNUMBER(SEARCH({"I've ";"have ";"You've ";"has ";"he's ";"she's ";"we've ";"they've ";"haven't ";"hasn't "},A$7))),OR(ISNUMBER(SEARCH({"ed";"done";"had"},A$7)))),"Present Perfect","")</f>
        <v/>
      </c>
      <c r="N31" s="34" t="str" cm="1">
        <f t="array" ref="N31">IF(AND(OR(ISNUMBER(SEARCH({"have ";"haven't ";"hasn't ";"I've ";"You've ";"has ";"he's ";"she's ";"we've ";"they've "},A$7))),ISNUMBER(SEARCH({"ing";"been"},A$7))),"Present Perfect Continuous","")</f>
        <v/>
      </c>
      <c r="O31" s="34" t="str" cm="1">
        <f t="array" ref="O31">IF(AND(OR(ISNUMBER(SEARCH({"had ";"hadn't ";"'d "},A$7))),OR(ISNUMBER(SEARCH({"ed"},A$7)))),"Past Perfect","")</f>
        <v/>
      </c>
      <c r="P31" s="34" t="str" cm="1">
        <f t="array" ref="P31">IF(AND(OR(ISNUMBER(SEARCH({"had ";"hadn't ";"had not ";"'d "},A$7))),ISNUMBER(SEARCH({"ing";"been"},A$7))),"Past Perfect Continuous","")</f>
        <v/>
      </c>
      <c r="Q31" s="1"/>
      <c r="R31" s="6" t="s">
        <v>1114</v>
      </c>
      <c r="S31" s="6" t="s">
        <v>227</v>
      </c>
      <c r="T31" s="6" t="s">
        <v>178</v>
      </c>
      <c r="U31" s="6"/>
      <c r="V31" s="6"/>
      <c r="W31" s="6"/>
      <c r="X31" s="6" t="s">
        <v>1114</v>
      </c>
      <c r="Y31" s="6" t="s">
        <v>1114</v>
      </c>
      <c r="Z31" s="6" t="s">
        <v>1114</v>
      </c>
      <c r="AA31" s="6" t="s">
        <v>1114</v>
      </c>
      <c r="AB31" s="6"/>
      <c r="AC31" s="6"/>
    </row>
    <row r="32" spans="1:29" hidden="1" x14ac:dyDescent="0.2">
      <c r="A32" s="2"/>
      <c r="B32" s="12" t="s">
        <v>5</v>
      </c>
      <c r="C32" s="3"/>
      <c r="D32" s="3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6"/>
      <c r="S32" s="6" t="s">
        <v>228</v>
      </c>
      <c r="T32" s="50" t="s">
        <v>1102</v>
      </c>
      <c r="U32" s="6"/>
      <c r="V32" s="6"/>
      <c r="W32" s="6"/>
      <c r="X32" s="6"/>
      <c r="Y32" s="6"/>
      <c r="Z32" s="6"/>
      <c r="AA32" s="6"/>
      <c r="AB32" s="6"/>
      <c r="AC32" s="6"/>
    </row>
    <row r="33" spans="1:29" hidden="1" x14ac:dyDescent="0.2">
      <c r="A33" s="2"/>
      <c r="B33" s="12" t="s">
        <v>6</v>
      </c>
      <c r="C33" s="3"/>
      <c r="D33" s="3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6"/>
      <c r="S33" s="6" t="s">
        <v>229</v>
      </c>
      <c r="T33" s="6" t="s">
        <v>1118</v>
      </c>
      <c r="U33" s="6"/>
      <c r="V33" s="6"/>
      <c r="W33" s="6"/>
      <c r="X33" s="6"/>
      <c r="Y33" s="6"/>
      <c r="Z33" s="6"/>
      <c r="AA33" s="6"/>
      <c r="AB33" s="6"/>
      <c r="AC33" s="6"/>
    </row>
    <row r="34" spans="1:29" hidden="1" x14ac:dyDescent="0.2">
      <c r="A34" s="2"/>
      <c r="B34" s="12" t="s">
        <v>76</v>
      </c>
      <c r="C34" s="3"/>
      <c r="D34" s="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6"/>
      <c r="S34" s="6" t="s">
        <v>230</v>
      </c>
      <c r="T34" s="6" t="s">
        <v>1114</v>
      </c>
      <c r="U34" s="6"/>
      <c r="V34" s="6"/>
      <c r="W34" s="6"/>
      <c r="X34" s="6"/>
      <c r="Y34" s="6"/>
      <c r="Z34" s="6"/>
      <c r="AA34" s="6"/>
      <c r="AB34" s="6"/>
      <c r="AC34" s="6"/>
    </row>
    <row r="35" spans="1:29" hidden="1" x14ac:dyDescent="0.2">
      <c r="A35" s="2"/>
      <c r="B35" s="12" t="s">
        <v>7</v>
      </c>
      <c r="C35" s="3"/>
      <c r="D35" s="3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6"/>
      <c r="S35" s="6" t="s">
        <v>231</v>
      </c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idden="1" x14ac:dyDescent="0.2">
      <c r="A36" s="2"/>
      <c r="B36" s="12" t="s">
        <v>8</v>
      </c>
      <c r="C36" s="3"/>
      <c r="D36" s="3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6"/>
      <c r="S36" s="6" t="s">
        <v>232</v>
      </c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idden="1" x14ac:dyDescent="0.2">
      <c r="A37" s="2"/>
      <c r="B37" s="12" t="s">
        <v>10</v>
      </c>
      <c r="C37" s="3"/>
      <c r="D37" s="3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6"/>
      <c r="S37" s="6" t="s">
        <v>177</v>
      </c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idden="1" x14ac:dyDescent="0.2">
      <c r="A38" s="2"/>
      <c r="B38" s="12" t="s">
        <v>9</v>
      </c>
      <c r="C38" s="3"/>
      <c r="D38" s="3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6"/>
      <c r="S38" s="50" t="s">
        <v>1103</v>
      </c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idden="1" x14ac:dyDescent="0.2">
      <c r="A39" s="2"/>
      <c r="B39" s="12" t="s">
        <v>0</v>
      </c>
      <c r="C39" s="3"/>
      <c r="D39" s="3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6"/>
      <c r="S39" s="6" t="s">
        <v>1117</v>
      </c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idden="1" x14ac:dyDescent="0.2">
      <c r="A40" s="2"/>
      <c r="B40" s="12" t="s">
        <v>12</v>
      </c>
      <c r="C40" s="3"/>
      <c r="D40" s="3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6"/>
      <c r="S40" s="6" t="s">
        <v>1114</v>
      </c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idden="1" x14ac:dyDescent="0.2">
      <c r="A41" s="2"/>
      <c r="B41" s="12" t="s">
        <v>1</v>
      </c>
      <c r="C41" s="3"/>
      <c r="D41" s="3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idden="1" x14ac:dyDescent="0.2">
      <c r="A42" s="2"/>
      <c r="B42" s="12" t="s">
        <v>13</v>
      </c>
      <c r="C42" s="3"/>
      <c r="D42" s="3"/>
      <c r="E42" s="6"/>
      <c r="F42" s="6"/>
      <c r="G42" s="6"/>
      <c r="H42" s="6"/>
      <c r="I42" s="6"/>
      <c r="J42" s="6"/>
      <c r="K42" s="6"/>
      <c r="L42" s="6"/>
      <c r="M42" s="34" t="str">
        <f>IF(OR(M31="Present Perfect",H31="Going To Future"),"",M31)</f>
        <v/>
      </c>
      <c r="N42" s="6"/>
      <c r="O42" s="6"/>
      <c r="P42" s="6"/>
      <c r="Q42" s="1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idden="1" x14ac:dyDescent="0.2">
      <c r="A43" s="2"/>
      <c r="B43" s="12"/>
      <c r="C43" s="3"/>
      <c r="D43" s="3"/>
      <c r="E43" s="6" t="str">
        <f>CONCATENATE(E31,E32,E33,E34,E35,E36,E37,E38,E39,E40,E41,E42)</f>
        <v/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idden="1" x14ac:dyDescent="0.2">
      <c r="A44" s="2"/>
      <c r="B44" s="84" t="str">
        <f>CONCATENATE(E44,F44,G44,H44,I44,J44,K44,L44,N44,M44,P44)</f>
        <v/>
      </c>
      <c r="C44" s="82"/>
      <c r="D44" s="3" t="s">
        <v>1166</v>
      </c>
      <c r="E44" s="81"/>
      <c r="F44" s="34" t="str">
        <f>IF(OR(H31="Going to Future",N31="Present Perfect Continuous",P31="Past perfect Continuous"),"",F31)</f>
        <v/>
      </c>
      <c r="G44" s="34" t="str">
        <f>IF(OR(I31="Conditional 1",J31="Conditional 2",L31="Past Continuous",M31="Present Perfect",N31="Present Perfect Continuous",O31="Past Perfect",P31="Past Perfect Continuous",G31=""),"","Will Future")</f>
        <v/>
      </c>
      <c r="H44" s="35" t="str">
        <f t="shared" ref="H44:P44" si="5">H31</f>
        <v/>
      </c>
      <c r="I44" s="35" t="str">
        <f t="shared" si="5"/>
        <v/>
      </c>
      <c r="J44" s="35" t="str">
        <f t="shared" si="5"/>
        <v/>
      </c>
      <c r="K44" s="35"/>
      <c r="L44" s="35" t="str">
        <f t="shared" si="5"/>
        <v/>
      </c>
      <c r="M44" s="35" t="str">
        <f>IF(AND(M42="","M46=Present Perfect"),"",M31)</f>
        <v/>
      </c>
      <c r="N44" s="35" t="str">
        <f t="shared" si="5"/>
        <v/>
      </c>
      <c r="O44" s="34" t="str">
        <f>IF(AND(O31="Past Perfect",P31="Past Perfect Continuous"),"",O31)</f>
        <v/>
      </c>
      <c r="P44" s="36" t="str">
        <f t="shared" si="5"/>
        <v/>
      </c>
      <c r="Q44" s="5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idden="1" x14ac:dyDescent="0.2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hidden="1" x14ac:dyDescent="0.2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79" t="str">
        <f>IF(AND(M31="Present Perfect",N31="Present Perfect Continuous",M42=""),"",M31)</f>
        <v/>
      </c>
      <c r="N46" s="3"/>
      <c r="O46" s="3"/>
      <c r="P46" s="3"/>
      <c r="Q46" s="5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hidden="1" x14ac:dyDescent="0.2">
      <c r="A47" s="59"/>
      <c r="B47" s="3"/>
      <c r="C47" s="3"/>
      <c r="D47" s="3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hidden="1" x14ac:dyDescent="0.2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idden="1" x14ac:dyDescent="0.2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hidden="1" x14ac:dyDescent="0.2">
      <c r="A50" s="2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x14ac:dyDescent="0.2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x14ac:dyDescent="0.2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x14ac:dyDescent="0.2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x14ac:dyDescent="0.2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x14ac:dyDescent="0.2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x14ac:dyDescent="0.2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x14ac:dyDescent="0.2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x14ac:dyDescent="0.2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x14ac:dyDescent="0.2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x14ac:dyDescent="0.2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x14ac:dyDescent="0.2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x14ac:dyDescent="0.2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x14ac:dyDescent="0.2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x14ac:dyDescent="0.2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x14ac:dyDescent="0.2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x14ac:dyDescent="0.2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x14ac:dyDescent="0.2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 x14ac:dyDescent="0.2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 x14ac:dyDescent="0.2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 x14ac:dyDescent="0.2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 x14ac:dyDescent="0.2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x14ac:dyDescent="0.2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x14ac:dyDescent="0.2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 x14ac:dyDescent="0.2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 x14ac:dyDescent="0.2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 x14ac:dyDescent="0.2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 x14ac:dyDescent="0.2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x14ac:dyDescent="0.2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 x14ac:dyDescent="0.2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x14ac:dyDescent="0.2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x14ac:dyDescent="0.2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x14ac:dyDescent="0.2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:29" x14ac:dyDescent="0.2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</sheetData>
  <sheetProtection algorithmName="SHA-512" hashValue="ipSM0UtbKM0cRy6o6Sl454cfVMBs41tG4JgBizwKcIzVk09hDGv0Hd0lqUnaLLb8GdgmYRM5zvUjezJdZkYtvw==" saltValue="ZUSy35MAGs6d6CEMK9wL5g==" spinCount="100000" sheet="1" objects="1" scenarios="1"/>
  <mergeCells count="2">
    <mergeCell ref="A7:A8"/>
    <mergeCell ref="A20:A21"/>
  </mergeCells>
  <conditionalFormatting sqref="A14 A12">
    <cfRule type="expression" dxfId="18" priority="5">
      <formula>$A$14="Past Continuous"</formula>
    </cfRule>
    <cfRule type="expression" dxfId="17" priority="6">
      <formula>$A$14="Past Perfect"</formula>
    </cfRule>
    <cfRule type="expression" dxfId="16" priority="7">
      <formula>$A$14="Present Continuous"</formula>
    </cfRule>
    <cfRule type="expression" dxfId="15" priority="8">
      <formula>$A$14="Will Future"</formula>
    </cfRule>
    <cfRule type="expression" dxfId="14" priority="9">
      <formula>$A$14="Going to Future"</formula>
    </cfRule>
    <cfRule type="expression" dxfId="13" priority="10">
      <formula>$A$14="Conditional 1"</formula>
    </cfRule>
    <cfRule type="expression" dxfId="12" priority="11">
      <formula>$A$14="Conditional 2"</formula>
    </cfRule>
    <cfRule type="expression" dxfId="11" priority="13">
      <formula>$A$14="Past Perfect Continuous"</formula>
    </cfRule>
    <cfRule type="expression" dxfId="10" priority="15">
      <formula>$A$14="Present Perfect"</formula>
    </cfRule>
    <cfRule type="expression" dxfId="9" priority="16">
      <formula>$A$14="present Perfect Continuous"</formula>
    </cfRule>
  </conditionalFormatting>
  <conditionalFormatting sqref="A20">
    <cfRule type="expression" dxfId="8" priority="3">
      <formula>$B$16&gt;0</formula>
    </cfRule>
    <cfRule type="expression" dxfId="7" priority="2">
      <formula>$C$16&gt;0</formula>
    </cfRule>
  </conditionalFormatting>
  <conditionalFormatting sqref="A20:A21">
    <cfRule type="expression" dxfId="6" priority="1">
      <formula>$D$16&gt;0</formula>
    </cfRule>
  </conditionalFormatting>
  <printOptions horizontalCentered="1" verticalCentered="1"/>
  <pageMargins left="0.31496062992125984" right="0.31496062992125984" top="0.39370078740157483" bottom="0.39370078740157483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1924050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1952625</xdr:colOff>
                    <xdr:row>23</xdr:row>
                    <xdr:rowOff>76200</xdr:rowOff>
                  </from>
                  <to>
                    <xdr:col>0</xdr:col>
                    <xdr:colOff>3028950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3057525</xdr:colOff>
                    <xdr:row>23</xdr:row>
                    <xdr:rowOff>76200</xdr:rowOff>
                  </from>
                  <to>
                    <xdr:col>0</xdr:col>
                    <xdr:colOff>4133850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4162425</xdr:colOff>
                    <xdr:row>23</xdr:row>
                    <xdr:rowOff>76200</xdr:rowOff>
                  </from>
                  <to>
                    <xdr:col>0</xdr:col>
                    <xdr:colOff>5238750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5267325</xdr:colOff>
                    <xdr:row>23</xdr:row>
                    <xdr:rowOff>76200</xdr:rowOff>
                  </from>
                  <to>
                    <xdr:col>0</xdr:col>
                    <xdr:colOff>6343650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6372225</xdr:colOff>
                    <xdr:row>23</xdr:row>
                    <xdr:rowOff>76200</xdr:rowOff>
                  </from>
                  <to>
                    <xdr:col>0</xdr:col>
                    <xdr:colOff>7448550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locked="0" defaultSize="0" autoFill="0" autoPict="0" macro="[0]!PresentPerfectContinuous">
                <anchor moveWithCells="1">
                  <from>
                    <xdr:col>0</xdr:col>
                    <xdr:colOff>7477125</xdr:colOff>
                    <xdr:row>23</xdr:row>
                    <xdr:rowOff>76200</xdr:rowOff>
                  </from>
                  <to>
                    <xdr:col>0</xdr:col>
                    <xdr:colOff>8553450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locked="0" defaultSize="0" autoFill="0" autoPict="0" macro="[0]!PastPerfectContinuous">
                <anchor moveWithCells="1">
                  <from>
                    <xdr:col>0</xdr:col>
                    <xdr:colOff>8582025</xdr:colOff>
                    <xdr:row>23</xdr:row>
                    <xdr:rowOff>76200</xdr:rowOff>
                  </from>
                  <to>
                    <xdr:col>0</xdr:col>
                    <xdr:colOff>9658350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locked="0" defaultSize="0" autoFill="0" autoPict="0" macro="[0]!Alle">
                <anchor moveWithCells="1">
                  <from>
                    <xdr:col>0</xdr:col>
                    <xdr:colOff>9896475</xdr:colOff>
                    <xdr:row>23</xdr:row>
                    <xdr:rowOff>76200</xdr:rowOff>
                  </from>
                  <to>
                    <xdr:col>0</xdr:col>
                    <xdr:colOff>10972800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Button 21">
              <controlPr locked="0" defaultSize="0" autoFill="0" autoPict="0" macro="[0]!Verweis1">
                <anchor moveWithCells="1">
                  <from>
                    <xdr:col>0</xdr:col>
                    <xdr:colOff>4171950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locked="0" defaultSize="0" autoFill="0" autoPict="0" macro="[0]!Verweis2">
                <anchor moveWithCells="1">
                  <from>
                    <xdr:col>0</xdr:col>
                    <xdr:colOff>5276850</xdr:colOff>
                    <xdr:row>21</xdr:row>
                    <xdr:rowOff>76200</xdr:rowOff>
                  </from>
                  <to>
                    <xdr:col>0</xdr:col>
                    <xdr:colOff>6353175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locked="0" defaultSize="0" autoFill="0" autoPict="0" macro="[0]!Verweis3">
                <anchor moveWithCells="1">
                  <from>
                    <xdr:col>0</xdr:col>
                    <xdr:colOff>6381750</xdr:colOff>
                    <xdr:row>21</xdr:row>
                    <xdr:rowOff>76200</xdr:rowOff>
                  </from>
                  <to>
                    <xdr:col>0</xdr:col>
                    <xdr:colOff>7458075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locked="0" defaultSize="0" autoFill="0" autoPict="0" macro="[0]!Wechselnd">
                <anchor moveWithCells="1">
                  <from>
                    <xdr:col>0</xdr:col>
                    <xdr:colOff>11010900</xdr:colOff>
                    <xdr:row>23</xdr:row>
                    <xdr:rowOff>76200</xdr:rowOff>
                  </from>
                  <to>
                    <xdr:col>0</xdr:col>
                    <xdr:colOff>12087225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Button 25">
              <controlPr locked="0" defaultSize="0" autoFill="0" autoPict="0" macro="[0]!Crosscheck">
                <anchor moveWithCells="1">
                  <from>
                    <xdr:col>0</xdr:col>
                    <xdr:colOff>0</xdr:colOff>
                    <xdr:row>19</xdr:row>
                    <xdr:rowOff>95250</xdr:rowOff>
                  </from>
                  <to>
                    <xdr:col>0</xdr:col>
                    <xdr:colOff>933450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Button 28">
              <controlPr locked="0" defaultSize="0" autoFill="0" autoPict="0" macro="[0]!Crosscheckaus">
                <anchor moveWithCells="1">
                  <from>
                    <xdr:col>0</xdr:col>
                    <xdr:colOff>971550</xdr:colOff>
                    <xdr:row>19</xdr:row>
                    <xdr:rowOff>95250</xdr:rowOff>
                  </from>
                  <to>
                    <xdr:col>0</xdr:col>
                    <xdr:colOff>1905000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69CB-8D51-4229-BB06-34447A48F77D}">
  <sheetPr codeName="Tabelle13"/>
  <dimension ref="A1"/>
  <sheetViews>
    <sheetView workbookViewId="0"/>
  </sheetViews>
  <sheetFormatPr baseColWidth="10" defaultRowHeight="11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74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>
        <f>Tenses!A7</f>
        <v>0</v>
      </c>
      <c r="C5" s="57" t="str">
        <f ca="1">WortFinden($B5, C$2, C$3)</f>
        <v/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17" hidden="1" customWidth="1"/>
    <col min="17" max="17" width="17.1640625" style="18" hidden="1" customWidth="1"/>
    <col min="18" max="18" width="53.6640625" style="19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65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233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6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1086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1111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1051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1112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7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38" t="s">
        <v>1075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242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5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38" t="s">
        <v>243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9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58" t="s">
        <v>1164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68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234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 sipa ed ing'!B5&gt;0,CONCATENATE(' sipa ed ing'!B8,' sipa ed ing'!D8,' sipa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235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7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1056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1057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67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236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'Simple Past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1159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1058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1" t="s">
        <v>1086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1059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1060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6.5" customHeight="1" x14ac:dyDescent="0.2">
      <c r="A18" s="71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1061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6.5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38" t="s">
        <v>1062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1063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38" t="s">
        <v>1064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237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1065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3.5" customHeight="1" x14ac:dyDescent="0.2">
      <c r="A23" s="69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1066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70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38" t="s">
        <v>1067</v>
      </c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 t="s">
        <v>1068</v>
      </c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 t="s">
        <v>1069</v>
      </c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 t="s">
        <v>1070</v>
      </c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 t="s">
        <v>1071</v>
      </c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 t="s">
        <v>1072</v>
      </c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 t="s">
        <v>238</v>
      </c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 t="s">
        <v>239</v>
      </c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 t="s">
        <v>240</v>
      </c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 t="s">
        <v>241</v>
      </c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 t="s">
        <v>1105</v>
      </c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 t="s">
        <v>1113</v>
      </c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 t="s">
        <v>1163</v>
      </c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 t="s">
        <v>1114</v>
      </c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45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BdCs1shXAf2Cw3KXqjvtWhVJHT9hqE9N2fq/b9sSy9p1T0lpvS/wJlMs543dR2HLHRPWPflvez0LiKwFAYcwLg==" saltValue="TfOVrm5go6aN6NcUL/9KPg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5534025</xdr:colOff>
                    <xdr:row>23</xdr:row>
                    <xdr:rowOff>76200</xdr:rowOff>
                  </from>
                  <to>
                    <xdr:col>0</xdr:col>
                    <xdr:colOff>6610350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2F22-5001-4490-AFF0-F38686DC2D03}">
  <sheetPr codeName="Tabelle10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'Simple Past'!A7:A8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sheetProtection algorithmName="SHA-512" hashValue="rU9HJW35u/rKGGI7nZZGyLdEbcbOQ0VIAXsP1rNhuww0VkFTDTjgBzs42i2am6Ygpuakcyc4WEvejOulvFToJg==" saltValue="iaVacRWE2xl0trE8gSygUw==" spinCount="100000" sheet="1" objects="1" scenarios="1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3"/>
    <col min="2" max="2" width="80.6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6384" width="12" style="23"/>
  </cols>
  <sheetData>
    <row r="1" spans="2:10" x14ac:dyDescent="0.2">
      <c r="B1" s="21" t="s">
        <v>244</v>
      </c>
      <c r="C1" s="22" t="s">
        <v>245</v>
      </c>
      <c r="H1" s="24" t="s">
        <v>246</v>
      </c>
      <c r="J1" s="74" t="s">
        <v>247</v>
      </c>
    </row>
    <row r="2" spans="2:10" x14ac:dyDescent="0.2">
      <c r="B2" s="23" cm="1">
        <f t="array" ref="B2:B3">'Simple Past'!A7:A8</f>
        <v>0</v>
      </c>
      <c r="C2" s="27" t="b" cm="1">
        <f t="array" ref="C2">IstSimplePast(B2,$H$2:$H$242, $J$2:J20)</f>
        <v>0</v>
      </c>
      <c r="H2" s="28" t="s">
        <v>248</v>
      </c>
      <c r="I2" s="29"/>
      <c r="J2" s="30" t="s">
        <v>498</v>
      </c>
    </row>
    <row r="3" spans="2:10" x14ac:dyDescent="0.2">
      <c r="B3" s="23">
        <v>0</v>
      </c>
      <c r="C3" s="27"/>
      <c r="H3" s="28" t="s">
        <v>249</v>
      </c>
      <c r="I3" s="29"/>
      <c r="J3" s="30" t="s">
        <v>1129</v>
      </c>
    </row>
    <row r="4" spans="2:10" x14ac:dyDescent="0.2">
      <c r="C4" s="27"/>
      <c r="H4" s="25" t="s">
        <v>301</v>
      </c>
      <c r="I4" s="29"/>
      <c r="J4" s="30" t="s">
        <v>1130</v>
      </c>
    </row>
    <row r="5" spans="2:10" x14ac:dyDescent="0.2">
      <c r="C5" s="27"/>
      <c r="H5" s="29" t="s">
        <v>250</v>
      </c>
      <c r="I5" s="29"/>
      <c r="J5" s="30" t="s">
        <v>1131</v>
      </c>
    </row>
    <row r="6" spans="2:10" x14ac:dyDescent="0.2">
      <c r="C6" s="27"/>
      <c r="H6" s="29" t="s">
        <v>264</v>
      </c>
      <c r="I6" s="29"/>
      <c r="J6" s="30" t="s">
        <v>1132</v>
      </c>
    </row>
    <row r="7" spans="2:10" x14ac:dyDescent="0.2">
      <c r="C7" s="27"/>
      <c r="H7" s="29" t="s">
        <v>254</v>
      </c>
      <c r="I7" s="29"/>
      <c r="J7" s="30" t="s">
        <v>1133</v>
      </c>
    </row>
    <row r="8" spans="2:10" x14ac:dyDescent="0.2">
      <c r="C8" s="27"/>
      <c r="H8" s="29" t="s">
        <v>255</v>
      </c>
      <c r="I8" s="29"/>
      <c r="J8" s="30" t="s">
        <v>1134</v>
      </c>
    </row>
    <row r="9" spans="2:10" x14ac:dyDescent="0.2">
      <c r="C9" s="27"/>
      <c r="H9" s="29" t="s">
        <v>257</v>
      </c>
      <c r="I9" s="29"/>
      <c r="J9" s="30" t="s">
        <v>1128</v>
      </c>
    </row>
    <row r="10" spans="2:10" x14ac:dyDescent="0.2">
      <c r="B10" s="23" t="str">
        <f>IF(C2=TRUE,"Simple Past","Eingabe?")</f>
        <v>Eingabe?</v>
      </c>
      <c r="C10" s="27"/>
      <c r="H10" s="29" t="s">
        <v>256</v>
      </c>
      <c r="I10" s="29"/>
      <c r="J10" s="30" t="s">
        <v>1135</v>
      </c>
    </row>
    <row r="11" spans="2:10" x14ac:dyDescent="0.2">
      <c r="C11" s="27"/>
      <c r="H11" s="29" t="s">
        <v>258</v>
      </c>
      <c r="I11" s="29"/>
      <c r="J11" s="30" t="s">
        <v>1169</v>
      </c>
    </row>
    <row r="12" spans="2:10" x14ac:dyDescent="0.2">
      <c r="B12" s="46"/>
      <c r="C12" s="27"/>
      <c r="H12" s="29" t="s">
        <v>259</v>
      </c>
      <c r="I12" s="29"/>
      <c r="J12" s="30" t="s">
        <v>1170</v>
      </c>
    </row>
    <row r="13" spans="2:10" x14ac:dyDescent="0.2">
      <c r="C13" s="27"/>
      <c r="H13" s="29" t="s">
        <v>260</v>
      </c>
      <c r="I13" s="29"/>
      <c r="J13" s="30" t="s">
        <v>1171</v>
      </c>
    </row>
    <row r="14" spans="2:10" x14ac:dyDescent="0.2">
      <c r="C14" s="27"/>
      <c r="H14" s="29" t="s">
        <v>261</v>
      </c>
      <c r="I14" s="29"/>
      <c r="J14" s="30" t="s">
        <v>1172</v>
      </c>
    </row>
    <row r="15" spans="2:10" x14ac:dyDescent="0.2">
      <c r="C15" s="27"/>
      <c r="H15" s="29" t="s">
        <v>262</v>
      </c>
      <c r="I15" s="29"/>
      <c r="J15" s="30" t="s">
        <v>1173</v>
      </c>
    </row>
    <row r="16" spans="2:10" x14ac:dyDescent="0.2">
      <c r="C16" s="27"/>
      <c r="H16" s="29" t="s">
        <v>263</v>
      </c>
      <c r="I16" s="29"/>
      <c r="J16" s="30" t="s">
        <v>1174</v>
      </c>
    </row>
    <row r="17" spans="3:10" x14ac:dyDescent="0.2">
      <c r="C17" s="27"/>
      <c r="H17" s="29" t="s">
        <v>266</v>
      </c>
      <c r="I17" s="29"/>
      <c r="J17" s="30" t="s">
        <v>1175</v>
      </c>
    </row>
    <row r="18" spans="3:10" x14ac:dyDescent="0.2">
      <c r="C18" s="27"/>
      <c r="H18" s="25" t="s">
        <v>267</v>
      </c>
      <c r="I18" s="29"/>
      <c r="J18" s="30" t="s">
        <v>1176</v>
      </c>
    </row>
    <row r="19" spans="3:10" x14ac:dyDescent="0.2">
      <c r="C19" s="27"/>
      <c r="H19" s="25" t="s">
        <v>268</v>
      </c>
      <c r="I19" s="29"/>
      <c r="J19" s="30" t="s">
        <v>1177</v>
      </c>
    </row>
    <row r="20" spans="3:10" x14ac:dyDescent="0.2">
      <c r="C20" s="27"/>
      <c r="H20" s="29" t="s">
        <v>253</v>
      </c>
      <c r="I20" s="29"/>
      <c r="J20" s="30" t="s">
        <v>1178</v>
      </c>
    </row>
    <row r="21" spans="3:10" x14ac:dyDescent="0.2">
      <c r="C21" s="27"/>
      <c r="H21" s="25" t="s">
        <v>277</v>
      </c>
      <c r="I21" s="29"/>
      <c r="J21" s="30"/>
    </row>
    <row r="22" spans="3:10" x14ac:dyDescent="0.2">
      <c r="C22" s="27"/>
      <c r="H22" s="29" t="s">
        <v>265</v>
      </c>
      <c r="I22" s="29"/>
      <c r="J22" s="30"/>
    </row>
    <row r="23" spans="3:10" x14ac:dyDescent="0.2">
      <c r="C23" s="27"/>
      <c r="H23" s="25" t="s">
        <v>270</v>
      </c>
      <c r="I23" s="29"/>
      <c r="J23" s="30"/>
    </row>
    <row r="24" spans="3:10" x14ac:dyDescent="0.2">
      <c r="C24" s="27"/>
      <c r="H24" s="25" t="s">
        <v>272</v>
      </c>
      <c r="I24" s="29"/>
      <c r="J24" s="30"/>
    </row>
    <row r="25" spans="3:10" x14ac:dyDescent="0.2">
      <c r="C25" s="27"/>
      <c r="H25" s="25" t="s">
        <v>269</v>
      </c>
    </row>
    <row r="26" spans="3:10" x14ac:dyDescent="0.2">
      <c r="C26" s="27"/>
      <c r="H26" s="25" t="s">
        <v>271</v>
      </c>
    </row>
    <row r="27" spans="3:10" x14ac:dyDescent="0.2">
      <c r="H27" s="25" t="s">
        <v>273</v>
      </c>
    </row>
    <row r="28" spans="3:10" x14ac:dyDescent="0.2">
      <c r="H28" s="25" t="s">
        <v>275</v>
      </c>
    </row>
    <row r="29" spans="3:10" x14ac:dyDescent="0.2">
      <c r="H29" s="25" t="s">
        <v>274</v>
      </c>
    </row>
    <row r="30" spans="3:10" x14ac:dyDescent="0.2">
      <c r="H30" s="25" t="s">
        <v>276</v>
      </c>
    </row>
    <row r="31" spans="3:10" x14ac:dyDescent="0.2">
      <c r="H31" s="25" t="s">
        <v>286</v>
      </c>
    </row>
    <row r="32" spans="3:10" x14ac:dyDescent="0.2">
      <c r="H32" s="25" t="s">
        <v>278</v>
      </c>
    </row>
    <row r="33" spans="8:8" x14ac:dyDescent="0.2">
      <c r="H33" s="25" t="s">
        <v>279</v>
      </c>
    </row>
    <row r="34" spans="8:8" x14ac:dyDescent="0.2">
      <c r="H34" s="25" t="s">
        <v>280</v>
      </c>
    </row>
    <row r="35" spans="8:8" x14ac:dyDescent="0.2">
      <c r="H35" s="25" t="s">
        <v>281</v>
      </c>
    </row>
    <row r="36" spans="8:8" x14ac:dyDescent="0.2">
      <c r="H36" s="25" t="s">
        <v>285</v>
      </c>
    </row>
    <row r="37" spans="8:8" x14ac:dyDescent="0.2">
      <c r="H37" s="25" t="s">
        <v>282</v>
      </c>
    </row>
    <row r="38" spans="8:8" x14ac:dyDescent="0.2">
      <c r="H38" s="25" t="s">
        <v>283</v>
      </c>
    </row>
    <row r="39" spans="8:8" x14ac:dyDescent="0.2">
      <c r="H39" s="25" t="s">
        <v>284</v>
      </c>
    </row>
    <row r="40" spans="8:8" x14ac:dyDescent="0.2">
      <c r="H40" s="25" t="s">
        <v>287</v>
      </c>
    </row>
    <row r="41" spans="8:8" x14ac:dyDescent="0.2">
      <c r="H41" s="25" t="s">
        <v>288</v>
      </c>
    </row>
    <row r="42" spans="8:8" x14ac:dyDescent="0.2">
      <c r="H42" s="25" t="s">
        <v>289</v>
      </c>
    </row>
    <row r="43" spans="8:8" x14ac:dyDescent="0.2">
      <c r="H43" s="25" t="s">
        <v>290</v>
      </c>
    </row>
    <row r="44" spans="8:8" x14ac:dyDescent="0.2">
      <c r="H44" s="25" t="s">
        <v>294</v>
      </c>
    </row>
    <row r="45" spans="8:8" x14ac:dyDescent="0.2">
      <c r="H45" s="25" t="s">
        <v>292</v>
      </c>
    </row>
    <row r="46" spans="8:8" x14ac:dyDescent="0.2">
      <c r="H46" s="25" t="s">
        <v>293</v>
      </c>
    </row>
    <row r="47" spans="8:8" x14ac:dyDescent="0.2">
      <c r="H47" s="25" t="s">
        <v>298</v>
      </c>
    </row>
    <row r="48" spans="8:8" x14ac:dyDescent="0.2">
      <c r="H48" s="25" t="s">
        <v>297</v>
      </c>
    </row>
    <row r="49" spans="8:8" x14ac:dyDescent="0.2">
      <c r="H49" s="25" t="s">
        <v>296</v>
      </c>
    </row>
    <row r="50" spans="8:8" x14ac:dyDescent="0.2">
      <c r="H50" s="25" t="s">
        <v>295</v>
      </c>
    </row>
    <row r="51" spans="8:8" x14ac:dyDescent="0.2">
      <c r="H51" s="25" t="s">
        <v>299</v>
      </c>
    </row>
    <row r="52" spans="8:8" x14ac:dyDescent="0.2">
      <c r="H52" s="25" t="s">
        <v>291</v>
      </c>
    </row>
    <row r="53" spans="8:8" x14ac:dyDescent="0.2">
      <c r="H53" s="25" t="s">
        <v>300</v>
      </c>
    </row>
    <row r="54" spans="8:8" x14ac:dyDescent="0.2">
      <c r="H54" s="25" t="s">
        <v>303</v>
      </c>
    </row>
    <row r="55" spans="8:8" x14ac:dyDescent="0.2">
      <c r="H55" s="25" t="s">
        <v>302</v>
      </c>
    </row>
    <row r="56" spans="8:8" x14ac:dyDescent="0.2">
      <c r="H56" s="25" t="s">
        <v>304</v>
      </c>
    </row>
    <row r="57" spans="8:8" x14ac:dyDescent="0.2">
      <c r="H57" s="25" t="s">
        <v>307</v>
      </c>
    </row>
    <row r="58" spans="8:8" x14ac:dyDescent="0.2">
      <c r="H58" s="25" t="s">
        <v>309</v>
      </c>
    </row>
    <row r="59" spans="8:8" x14ac:dyDescent="0.2">
      <c r="H59" s="25" t="s">
        <v>308</v>
      </c>
    </row>
    <row r="60" spans="8:8" x14ac:dyDescent="0.2">
      <c r="H60" s="25" t="s">
        <v>311</v>
      </c>
    </row>
    <row r="61" spans="8:8" x14ac:dyDescent="0.2">
      <c r="H61" s="25" t="s">
        <v>310</v>
      </c>
    </row>
    <row r="62" spans="8:8" x14ac:dyDescent="0.2">
      <c r="H62" s="25" t="s">
        <v>312</v>
      </c>
    </row>
    <row r="63" spans="8:8" x14ac:dyDescent="0.2">
      <c r="H63" s="25" t="s">
        <v>313</v>
      </c>
    </row>
    <row r="64" spans="8:8" x14ac:dyDescent="0.2">
      <c r="H64" s="25" t="s">
        <v>314</v>
      </c>
    </row>
    <row r="65" spans="8:8" x14ac:dyDescent="0.2">
      <c r="H65" s="25" t="s">
        <v>316</v>
      </c>
    </row>
    <row r="66" spans="8:8" x14ac:dyDescent="0.2">
      <c r="H66" s="25" t="s">
        <v>315</v>
      </c>
    </row>
    <row r="67" spans="8:8" x14ac:dyDescent="0.2">
      <c r="H67" s="25" t="s">
        <v>317</v>
      </c>
    </row>
    <row r="68" spans="8:8" x14ac:dyDescent="0.2">
      <c r="H68" s="25" t="s">
        <v>305</v>
      </c>
    </row>
    <row r="69" spans="8:8" x14ac:dyDescent="0.2">
      <c r="H69" s="25" t="s">
        <v>306</v>
      </c>
    </row>
    <row r="70" spans="8:8" x14ac:dyDescent="0.2">
      <c r="H70" s="25" t="s">
        <v>318</v>
      </c>
    </row>
    <row r="71" spans="8:8" x14ac:dyDescent="0.2">
      <c r="H71" s="25" t="s">
        <v>321</v>
      </c>
    </row>
    <row r="72" spans="8:8" x14ac:dyDescent="0.2">
      <c r="H72" s="25" t="s">
        <v>320</v>
      </c>
    </row>
    <row r="73" spans="8:8" x14ac:dyDescent="0.2">
      <c r="H73" s="25" t="s">
        <v>319</v>
      </c>
    </row>
    <row r="74" spans="8:8" x14ac:dyDescent="0.2">
      <c r="H74" s="25" t="s">
        <v>319</v>
      </c>
    </row>
    <row r="75" spans="8:8" x14ac:dyDescent="0.2">
      <c r="H75" s="25" t="s">
        <v>324</v>
      </c>
    </row>
    <row r="76" spans="8:8" x14ac:dyDescent="0.2">
      <c r="H76" s="25" t="s">
        <v>323</v>
      </c>
    </row>
    <row r="77" spans="8:8" x14ac:dyDescent="0.2">
      <c r="H77" s="25" t="s">
        <v>326</v>
      </c>
    </row>
    <row r="78" spans="8:8" x14ac:dyDescent="0.2">
      <c r="H78" s="25" t="s">
        <v>327</v>
      </c>
    </row>
    <row r="79" spans="8:8" x14ac:dyDescent="0.2">
      <c r="H79" s="25" t="s">
        <v>332</v>
      </c>
    </row>
    <row r="80" spans="8:8" x14ac:dyDescent="0.2">
      <c r="H80" s="25" t="s">
        <v>329</v>
      </c>
    </row>
    <row r="81" spans="8:8" x14ac:dyDescent="0.2">
      <c r="H81" s="25" t="s">
        <v>330</v>
      </c>
    </row>
    <row r="82" spans="8:8" x14ac:dyDescent="0.2">
      <c r="H82" s="25" t="s">
        <v>331</v>
      </c>
    </row>
    <row r="83" spans="8:8" x14ac:dyDescent="0.2">
      <c r="H83" s="25" t="s">
        <v>328</v>
      </c>
    </row>
    <row r="84" spans="8:8" x14ac:dyDescent="0.2">
      <c r="H84" s="25" t="s">
        <v>325</v>
      </c>
    </row>
    <row r="85" spans="8:8" x14ac:dyDescent="0.2">
      <c r="H85" s="25" t="s">
        <v>333</v>
      </c>
    </row>
    <row r="86" spans="8:8" x14ac:dyDescent="0.2">
      <c r="H86" s="25" t="s">
        <v>334</v>
      </c>
    </row>
    <row r="87" spans="8:8" x14ac:dyDescent="0.2">
      <c r="H87" s="25" t="s">
        <v>335</v>
      </c>
    </row>
    <row r="88" spans="8:8" x14ac:dyDescent="0.2">
      <c r="H88" s="25" t="s">
        <v>337</v>
      </c>
    </row>
    <row r="89" spans="8:8" x14ac:dyDescent="0.2">
      <c r="H89" s="25" t="s">
        <v>336</v>
      </c>
    </row>
    <row r="90" spans="8:8" x14ac:dyDescent="0.2">
      <c r="H90" s="25" t="s">
        <v>338</v>
      </c>
    </row>
    <row r="91" spans="8:8" x14ac:dyDescent="0.2">
      <c r="H91" s="25" t="s">
        <v>339</v>
      </c>
    </row>
    <row r="92" spans="8:8" x14ac:dyDescent="0.2">
      <c r="H92" s="25" t="s">
        <v>350</v>
      </c>
    </row>
    <row r="93" spans="8:8" x14ac:dyDescent="0.2">
      <c r="H93" s="25" t="s">
        <v>342</v>
      </c>
    </row>
    <row r="94" spans="8:8" x14ac:dyDescent="0.2">
      <c r="H94" s="25" t="s">
        <v>341</v>
      </c>
    </row>
    <row r="95" spans="8:8" x14ac:dyDescent="0.2">
      <c r="H95" s="25" t="s">
        <v>344</v>
      </c>
    </row>
    <row r="96" spans="8:8" x14ac:dyDescent="0.2">
      <c r="H96" s="25" t="s">
        <v>343</v>
      </c>
    </row>
    <row r="97" spans="8:8" x14ac:dyDescent="0.2">
      <c r="H97" s="25" t="s">
        <v>346</v>
      </c>
    </row>
    <row r="98" spans="8:8" x14ac:dyDescent="0.2">
      <c r="H98" s="25" t="s">
        <v>345</v>
      </c>
    </row>
    <row r="99" spans="8:8" x14ac:dyDescent="0.2">
      <c r="H99" s="25" t="s">
        <v>340</v>
      </c>
    </row>
    <row r="100" spans="8:8" x14ac:dyDescent="0.2">
      <c r="H100" s="25" t="s">
        <v>347</v>
      </c>
    </row>
    <row r="101" spans="8:8" x14ac:dyDescent="0.2">
      <c r="H101" s="25" t="s">
        <v>348</v>
      </c>
    </row>
    <row r="102" spans="8:8" x14ac:dyDescent="0.2">
      <c r="H102" s="25" t="s">
        <v>349</v>
      </c>
    </row>
    <row r="103" spans="8:8" x14ac:dyDescent="0.2">
      <c r="H103" s="25" t="s">
        <v>351</v>
      </c>
    </row>
    <row r="104" spans="8:8" x14ac:dyDescent="0.2">
      <c r="H104" s="25" t="s">
        <v>352</v>
      </c>
    </row>
    <row r="105" spans="8:8" x14ac:dyDescent="0.2">
      <c r="H105" s="25" t="s">
        <v>353</v>
      </c>
    </row>
    <row r="106" spans="8:8" x14ac:dyDescent="0.2">
      <c r="H106" s="25" t="s">
        <v>354</v>
      </c>
    </row>
    <row r="107" spans="8:8" x14ac:dyDescent="0.2">
      <c r="H107" s="25" t="s">
        <v>355</v>
      </c>
    </row>
    <row r="108" spans="8:8" x14ac:dyDescent="0.2">
      <c r="H108" s="25" t="s">
        <v>356</v>
      </c>
    </row>
    <row r="109" spans="8:8" x14ac:dyDescent="0.2">
      <c r="H109" s="25" t="s">
        <v>357</v>
      </c>
    </row>
    <row r="110" spans="8:8" x14ac:dyDescent="0.2">
      <c r="H110" s="25" t="s">
        <v>358</v>
      </c>
    </row>
    <row r="111" spans="8:8" x14ac:dyDescent="0.2">
      <c r="H111" s="25" t="s">
        <v>359</v>
      </c>
    </row>
    <row r="112" spans="8:8" x14ac:dyDescent="0.2">
      <c r="H112" s="25" t="s">
        <v>360</v>
      </c>
    </row>
    <row r="113" spans="8:8" x14ac:dyDescent="0.2">
      <c r="H113" s="25" t="s">
        <v>361</v>
      </c>
    </row>
    <row r="114" spans="8:8" x14ac:dyDescent="0.2">
      <c r="H114" s="25" t="s">
        <v>363</v>
      </c>
    </row>
    <row r="115" spans="8:8" x14ac:dyDescent="0.2">
      <c r="H115" s="25" t="s">
        <v>362</v>
      </c>
    </row>
    <row r="116" spans="8:8" x14ac:dyDescent="0.2">
      <c r="H116" s="25" t="s">
        <v>367</v>
      </c>
    </row>
    <row r="117" spans="8:8" x14ac:dyDescent="0.2">
      <c r="H117" s="25" t="s">
        <v>364</v>
      </c>
    </row>
    <row r="118" spans="8:8" x14ac:dyDescent="0.2">
      <c r="H118" s="25" t="s">
        <v>365</v>
      </c>
    </row>
    <row r="119" spans="8:8" x14ac:dyDescent="0.2">
      <c r="H119" s="25" t="s">
        <v>366</v>
      </c>
    </row>
    <row r="120" spans="8:8" x14ac:dyDescent="0.2">
      <c r="H120" s="25" t="s">
        <v>369</v>
      </c>
    </row>
    <row r="121" spans="8:8" x14ac:dyDescent="0.2">
      <c r="H121" s="25" t="s">
        <v>368</v>
      </c>
    </row>
    <row r="122" spans="8:8" x14ac:dyDescent="0.2">
      <c r="H122" s="25" t="s">
        <v>370</v>
      </c>
    </row>
    <row r="123" spans="8:8" x14ac:dyDescent="0.2">
      <c r="H123" s="25" t="s">
        <v>371</v>
      </c>
    </row>
    <row r="124" spans="8:8" x14ac:dyDescent="0.2">
      <c r="H124" s="25" t="s">
        <v>373</v>
      </c>
    </row>
    <row r="125" spans="8:8" x14ac:dyDescent="0.2">
      <c r="H125" s="25" t="s">
        <v>372</v>
      </c>
    </row>
    <row r="126" spans="8:8" x14ac:dyDescent="0.2">
      <c r="H126" s="25" t="s">
        <v>374</v>
      </c>
    </row>
    <row r="127" spans="8:8" x14ac:dyDescent="0.2">
      <c r="H127" s="25" t="s">
        <v>376</v>
      </c>
    </row>
    <row r="128" spans="8:8" x14ac:dyDescent="0.2">
      <c r="H128" s="25" t="s">
        <v>377</v>
      </c>
    </row>
    <row r="129" spans="8:8" x14ac:dyDescent="0.2">
      <c r="H129" s="25" t="s">
        <v>375</v>
      </c>
    </row>
    <row r="130" spans="8:8" x14ac:dyDescent="0.2">
      <c r="H130" s="25" t="s">
        <v>379</v>
      </c>
    </row>
    <row r="131" spans="8:8" x14ac:dyDescent="0.2">
      <c r="H131" s="25" t="s">
        <v>378</v>
      </c>
    </row>
    <row r="132" spans="8:8" x14ac:dyDescent="0.2">
      <c r="H132" s="25" t="s">
        <v>381</v>
      </c>
    </row>
    <row r="133" spans="8:8" x14ac:dyDescent="0.2">
      <c r="H133" s="25" t="s">
        <v>380</v>
      </c>
    </row>
    <row r="134" spans="8:8" x14ac:dyDescent="0.2">
      <c r="H134" s="25" t="s">
        <v>383</v>
      </c>
    </row>
    <row r="135" spans="8:8" x14ac:dyDescent="0.2">
      <c r="H135" s="25" t="s">
        <v>382</v>
      </c>
    </row>
    <row r="136" spans="8:8" x14ac:dyDescent="0.2">
      <c r="H136" s="25" t="s">
        <v>384</v>
      </c>
    </row>
    <row r="137" spans="8:8" x14ac:dyDescent="0.2">
      <c r="H137" s="25" t="s">
        <v>385</v>
      </c>
    </row>
    <row r="138" spans="8:8" x14ac:dyDescent="0.2">
      <c r="H138" s="25" t="s">
        <v>385</v>
      </c>
    </row>
    <row r="139" spans="8:8" x14ac:dyDescent="0.2">
      <c r="H139" s="25" t="s">
        <v>386</v>
      </c>
    </row>
    <row r="140" spans="8:8" x14ac:dyDescent="0.2">
      <c r="H140" s="25" t="s">
        <v>387</v>
      </c>
    </row>
    <row r="141" spans="8:8" x14ac:dyDescent="0.2">
      <c r="H141" s="25" t="s">
        <v>402</v>
      </c>
    </row>
    <row r="142" spans="8:8" x14ac:dyDescent="0.2">
      <c r="H142" s="25" t="s">
        <v>400</v>
      </c>
    </row>
    <row r="143" spans="8:8" x14ac:dyDescent="0.2">
      <c r="H143" s="25" t="s">
        <v>388</v>
      </c>
    </row>
    <row r="144" spans="8:8" x14ac:dyDescent="0.2">
      <c r="H144" s="25" t="s">
        <v>389</v>
      </c>
    </row>
    <row r="145" spans="8:8" x14ac:dyDescent="0.2">
      <c r="H145" s="25" t="s">
        <v>390</v>
      </c>
    </row>
    <row r="146" spans="8:8" x14ac:dyDescent="0.2">
      <c r="H146" s="25" t="s">
        <v>391</v>
      </c>
    </row>
    <row r="147" spans="8:8" x14ac:dyDescent="0.2">
      <c r="H147" s="25" t="s">
        <v>392</v>
      </c>
    </row>
    <row r="148" spans="8:8" x14ac:dyDescent="0.2">
      <c r="H148" s="25" t="s">
        <v>393</v>
      </c>
    </row>
    <row r="149" spans="8:8" x14ac:dyDescent="0.2">
      <c r="H149" s="25" t="s">
        <v>394</v>
      </c>
    </row>
    <row r="150" spans="8:8" x14ac:dyDescent="0.2">
      <c r="H150" s="25" t="s">
        <v>395</v>
      </c>
    </row>
    <row r="151" spans="8:8" x14ac:dyDescent="0.2">
      <c r="H151" s="25" t="s">
        <v>396</v>
      </c>
    </row>
    <row r="152" spans="8:8" x14ac:dyDescent="0.2">
      <c r="H152" s="25" t="s">
        <v>397</v>
      </c>
    </row>
    <row r="153" spans="8:8" x14ac:dyDescent="0.2">
      <c r="H153" s="25" t="s">
        <v>398</v>
      </c>
    </row>
    <row r="154" spans="8:8" x14ac:dyDescent="0.2">
      <c r="H154" s="25" t="s">
        <v>399</v>
      </c>
    </row>
    <row r="155" spans="8:8" x14ac:dyDescent="0.2">
      <c r="H155" s="25" t="s">
        <v>401</v>
      </c>
    </row>
    <row r="156" spans="8:8" x14ac:dyDescent="0.2">
      <c r="H156" s="25" t="s">
        <v>404</v>
      </c>
    </row>
    <row r="157" spans="8:8" x14ac:dyDescent="0.2">
      <c r="H157" s="25" t="s">
        <v>420</v>
      </c>
    </row>
    <row r="158" spans="8:8" x14ac:dyDescent="0.2">
      <c r="H158" s="25" t="s">
        <v>421</v>
      </c>
    </row>
    <row r="159" spans="8:8" x14ac:dyDescent="0.2">
      <c r="H159" s="25" t="s">
        <v>422</v>
      </c>
    </row>
    <row r="160" spans="8:8" x14ac:dyDescent="0.2">
      <c r="H160" s="25" t="s">
        <v>405</v>
      </c>
    </row>
    <row r="161" spans="8:8" x14ac:dyDescent="0.2">
      <c r="H161" s="25" t="s">
        <v>403</v>
      </c>
    </row>
    <row r="162" spans="8:8" x14ac:dyDescent="0.2">
      <c r="H162" s="25" t="s">
        <v>408</v>
      </c>
    </row>
    <row r="163" spans="8:8" x14ac:dyDescent="0.2">
      <c r="H163" s="25" t="s">
        <v>409</v>
      </c>
    </row>
    <row r="164" spans="8:8" x14ac:dyDescent="0.2">
      <c r="H164" s="25" t="s">
        <v>410</v>
      </c>
    </row>
    <row r="165" spans="8:8" x14ac:dyDescent="0.2">
      <c r="H165" s="25" t="s">
        <v>412</v>
      </c>
    </row>
    <row r="166" spans="8:8" x14ac:dyDescent="0.2">
      <c r="H166" s="25" t="s">
        <v>413</v>
      </c>
    </row>
    <row r="167" spans="8:8" x14ac:dyDescent="0.2">
      <c r="H167" s="25" t="s">
        <v>415</v>
      </c>
    </row>
    <row r="168" spans="8:8" x14ac:dyDescent="0.2">
      <c r="H168" s="25" t="s">
        <v>414</v>
      </c>
    </row>
    <row r="169" spans="8:8" x14ac:dyDescent="0.2">
      <c r="H169" s="25" t="s">
        <v>411</v>
      </c>
    </row>
    <row r="170" spans="8:8" x14ac:dyDescent="0.2">
      <c r="H170" s="25" t="s">
        <v>416</v>
      </c>
    </row>
    <row r="171" spans="8:8" x14ac:dyDescent="0.2">
      <c r="H171" s="25" t="s">
        <v>417</v>
      </c>
    </row>
    <row r="172" spans="8:8" x14ac:dyDescent="0.2">
      <c r="H172" s="25" t="s">
        <v>418</v>
      </c>
    </row>
    <row r="173" spans="8:8" x14ac:dyDescent="0.2">
      <c r="H173" s="25" t="s">
        <v>419</v>
      </c>
    </row>
    <row r="174" spans="8:8" x14ac:dyDescent="0.2">
      <c r="H174" s="25" t="s">
        <v>424</v>
      </c>
    </row>
    <row r="175" spans="8:8" x14ac:dyDescent="0.2">
      <c r="H175" s="25" t="s">
        <v>423</v>
      </c>
    </row>
    <row r="176" spans="8:8" x14ac:dyDescent="0.2">
      <c r="H176" s="25" t="s">
        <v>425</v>
      </c>
    </row>
    <row r="177" spans="8:8" x14ac:dyDescent="0.2">
      <c r="H177" s="25" t="s">
        <v>428</v>
      </c>
    </row>
    <row r="178" spans="8:8" x14ac:dyDescent="0.2">
      <c r="H178" s="25" t="s">
        <v>426</v>
      </c>
    </row>
    <row r="179" spans="8:8" x14ac:dyDescent="0.2">
      <c r="H179" s="25" t="s">
        <v>427</v>
      </c>
    </row>
    <row r="180" spans="8:8" x14ac:dyDescent="0.2">
      <c r="H180" s="25" t="s">
        <v>430</v>
      </c>
    </row>
    <row r="181" spans="8:8" x14ac:dyDescent="0.2">
      <c r="H181" s="25" t="s">
        <v>429</v>
      </c>
    </row>
    <row r="182" spans="8:8" x14ac:dyDescent="0.2">
      <c r="H182" s="25" t="s">
        <v>431</v>
      </c>
    </row>
    <row r="183" spans="8:8" x14ac:dyDescent="0.2">
      <c r="H183" s="25" t="s">
        <v>407</v>
      </c>
    </row>
    <row r="184" spans="8:8" x14ac:dyDescent="0.2">
      <c r="H184" s="25" t="s">
        <v>406</v>
      </c>
    </row>
    <row r="185" spans="8:8" x14ac:dyDescent="0.2">
      <c r="H185" s="25" t="s">
        <v>432</v>
      </c>
    </row>
    <row r="186" spans="8:8" x14ac:dyDescent="0.2">
      <c r="H186" s="25" t="s">
        <v>441</v>
      </c>
    </row>
    <row r="187" spans="8:8" x14ac:dyDescent="0.2">
      <c r="H187" s="25" t="s">
        <v>434</v>
      </c>
    </row>
    <row r="188" spans="8:8" x14ac:dyDescent="0.2">
      <c r="H188" s="25" t="s">
        <v>436</v>
      </c>
    </row>
    <row r="189" spans="8:8" x14ac:dyDescent="0.2">
      <c r="H189" s="25" t="s">
        <v>435</v>
      </c>
    </row>
    <row r="190" spans="8:8" x14ac:dyDescent="0.2">
      <c r="H190" s="25" t="s">
        <v>437</v>
      </c>
    </row>
    <row r="191" spans="8:8" x14ac:dyDescent="0.2">
      <c r="H191" s="25" t="s">
        <v>439</v>
      </c>
    </row>
    <row r="192" spans="8:8" x14ac:dyDescent="0.2">
      <c r="H192" s="25" t="s">
        <v>438</v>
      </c>
    </row>
    <row r="193" spans="8:8" x14ac:dyDescent="0.2">
      <c r="H193" s="25" t="s">
        <v>442</v>
      </c>
    </row>
    <row r="194" spans="8:8" x14ac:dyDescent="0.2">
      <c r="H194" s="25" t="s">
        <v>444</v>
      </c>
    </row>
    <row r="195" spans="8:8" x14ac:dyDescent="0.2">
      <c r="H195" s="25" t="s">
        <v>443</v>
      </c>
    </row>
    <row r="196" spans="8:8" x14ac:dyDescent="0.2">
      <c r="H196" s="25" t="s">
        <v>433</v>
      </c>
    </row>
    <row r="197" spans="8:8" x14ac:dyDescent="0.2">
      <c r="H197" s="25" t="s">
        <v>446</v>
      </c>
    </row>
    <row r="198" spans="8:8" x14ac:dyDescent="0.2">
      <c r="H198" s="25" t="s">
        <v>445</v>
      </c>
    </row>
    <row r="199" spans="8:8" x14ac:dyDescent="0.2">
      <c r="H199" s="25" t="s">
        <v>440</v>
      </c>
    </row>
    <row r="200" spans="8:8" x14ac:dyDescent="0.2">
      <c r="H200" s="25" t="s">
        <v>451</v>
      </c>
    </row>
    <row r="201" spans="8:8" x14ac:dyDescent="0.2">
      <c r="H201" s="25" t="s">
        <v>448</v>
      </c>
    </row>
    <row r="202" spans="8:8" x14ac:dyDescent="0.2">
      <c r="H202" s="25" t="s">
        <v>447</v>
      </c>
    </row>
    <row r="203" spans="8:8" x14ac:dyDescent="0.2">
      <c r="H203" s="25" t="s">
        <v>452</v>
      </c>
    </row>
    <row r="204" spans="8:8" x14ac:dyDescent="0.2">
      <c r="H204" s="25" t="s">
        <v>453</v>
      </c>
    </row>
    <row r="205" spans="8:8" x14ac:dyDescent="0.2">
      <c r="H205" s="25" t="s">
        <v>456</v>
      </c>
    </row>
    <row r="206" spans="8:8" x14ac:dyDescent="0.2">
      <c r="H206" s="25" t="s">
        <v>454</v>
      </c>
    </row>
    <row r="207" spans="8:8" x14ac:dyDescent="0.2">
      <c r="H207" s="25" t="s">
        <v>454</v>
      </c>
    </row>
    <row r="208" spans="8:8" x14ac:dyDescent="0.2">
      <c r="H208" s="25" t="s">
        <v>455</v>
      </c>
    </row>
    <row r="209" spans="8:8" x14ac:dyDescent="0.2">
      <c r="H209" s="25" t="s">
        <v>449</v>
      </c>
    </row>
    <row r="210" spans="8:8" x14ac:dyDescent="0.2">
      <c r="H210" s="25" t="s">
        <v>450</v>
      </c>
    </row>
    <row r="211" spans="8:8" x14ac:dyDescent="0.2">
      <c r="H211" s="25" t="s">
        <v>462</v>
      </c>
    </row>
    <row r="212" spans="8:8" x14ac:dyDescent="0.2">
      <c r="H212" s="25" t="s">
        <v>458</v>
      </c>
    </row>
    <row r="213" spans="8:8" x14ac:dyDescent="0.2">
      <c r="H213" s="25" t="s">
        <v>459</v>
      </c>
    </row>
    <row r="214" spans="8:8" x14ac:dyDescent="0.2">
      <c r="H214" s="25" t="s">
        <v>461</v>
      </c>
    </row>
    <row r="215" spans="8:8" x14ac:dyDescent="0.2">
      <c r="H215" s="25" t="s">
        <v>460</v>
      </c>
    </row>
    <row r="216" spans="8:8" x14ac:dyDescent="0.2">
      <c r="H216" s="25" t="s">
        <v>457</v>
      </c>
    </row>
    <row r="217" spans="8:8" x14ac:dyDescent="0.2">
      <c r="H217" s="25" t="s">
        <v>463</v>
      </c>
    </row>
    <row r="218" spans="8:8" x14ac:dyDescent="0.2">
      <c r="H218" s="25" t="s">
        <v>465</v>
      </c>
    </row>
    <row r="219" spans="8:8" x14ac:dyDescent="0.2">
      <c r="H219" s="25" t="s">
        <v>468</v>
      </c>
    </row>
    <row r="220" spans="8:8" x14ac:dyDescent="0.2">
      <c r="H220" s="25" t="s">
        <v>471</v>
      </c>
    </row>
    <row r="221" spans="8:8" x14ac:dyDescent="0.2">
      <c r="H221" s="25" t="s">
        <v>470</v>
      </c>
    </row>
    <row r="222" spans="8:8" x14ac:dyDescent="0.2">
      <c r="H222" s="25" t="s">
        <v>469</v>
      </c>
    </row>
    <row r="223" spans="8:8" x14ac:dyDescent="0.2">
      <c r="H223" s="25" t="s">
        <v>472</v>
      </c>
    </row>
    <row r="224" spans="8:8" x14ac:dyDescent="0.2">
      <c r="H224" s="25" t="s">
        <v>467</v>
      </c>
    </row>
    <row r="225" spans="8:8" x14ac:dyDescent="0.2">
      <c r="H225" s="25" t="s">
        <v>464</v>
      </c>
    </row>
    <row r="226" spans="8:8" x14ac:dyDescent="0.2">
      <c r="H226" s="25" t="s">
        <v>466</v>
      </c>
    </row>
    <row r="227" spans="8:8" x14ac:dyDescent="0.2">
      <c r="H227" s="25" t="s">
        <v>473</v>
      </c>
    </row>
    <row r="228" spans="8:8" x14ac:dyDescent="0.2">
      <c r="H228" s="25" t="s">
        <v>474</v>
      </c>
    </row>
    <row r="229" spans="8:8" x14ac:dyDescent="0.2">
      <c r="H229" s="25" t="s">
        <v>475</v>
      </c>
    </row>
    <row r="230" spans="8:8" x14ac:dyDescent="0.2">
      <c r="H230" s="25" t="s">
        <v>476</v>
      </c>
    </row>
    <row r="231" spans="8:8" x14ac:dyDescent="0.2">
      <c r="H231" s="25" t="s">
        <v>477</v>
      </c>
    </row>
    <row r="232" spans="8:8" x14ac:dyDescent="0.2">
      <c r="H232" s="29" t="s">
        <v>251</v>
      </c>
    </row>
    <row r="233" spans="8:8" x14ac:dyDescent="0.2">
      <c r="H233" s="25" t="s">
        <v>481</v>
      </c>
    </row>
    <row r="234" spans="8:8" x14ac:dyDescent="0.2">
      <c r="H234" s="25" t="s">
        <v>322</v>
      </c>
    </row>
    <row r="235" spans="8:8" x14ac:dyDescent="0.2">
      <c r="H235" s="25" t="s">
        <v>482</v>
      </c>
    </row>
    <row r="236" spans="8:8" x14ac:dyDescent="0.2">
      <c r="H236" s="28" t="s">
        <v>252</v>
      </c>
    </row>
    <row r="237" spans="8:8" x14ac:dyDescent="0.2">
      <c r="H237" s="25" t="s">
        <v>478</v>
      </c>
    </row>
    <row r="238" spans="8:8" x14ac:dyDescent="0.2">
      <c r="H238" s="25" t="s">
        <v>483</v>
      </c>
    </row>
    <row r="239" spans="8:8" x14ac:dyDescent="0.2">
      <c r="H239" s="25" t="s">
        <v>479</v>
      </c>
    </row>
    <row r="240" spans="8:8" x14ac:dyDescent="0.2">
      <c r="H240" s="25" t="s">
        <v>480</v>
      </c>
    </row>
    <row r="241" spans="8:8" x14ac:dyDescent="0.2">
      <c r="H241" s="25" t="s">
        <v>484</v>
      </c>
    </row>
    <row r="242" spans="8:8" x14ac:dyDescent="0.2">
      <c r="H242" s="25" t="s">
        <v>485</v>
      </c>
    </row>
    <row r="243" spans="8:8" x14ac:dyDescent="0.2">
      <c r="H243" s="29"/>
    </row>
    <row r="244" spans="8:8" x14ac:dyDescent="0.2">
      <c r="H244" s="28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17" hidden="1" customWidth="1"/>
    <col min="17" max="17" width="17.1640625" style="18" hidden="1" customWidth="1"/>
    <col min="18" max="18" width="53.6640625" style="19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65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72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6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1087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1157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1052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1015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7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38" t="s">
        <v>1160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1016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5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38" t="s">
        <v>1092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9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38" t="s">
        <v>1076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68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1017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IF('prpe ed ing'!B5&gt;0,CONCATENATE('prpe ed ing'!B8,'prpe ed ing'!D8,'prpe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1018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7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1019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1020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67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1021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'Present Perfect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1022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1023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1" t="s">
        <v>1087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1024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1025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6.5" customHeight="1" x14ac:dyDescent="0.2">
      <c r="A18" s="71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1026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6.5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38" t="s">
        <v>1027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1028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2" t="s">
        <v>1097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1029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1122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3.5" customHeight="1" x14ac:dyDescent="0.2">
      <c r="A23" s="69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1114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70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58"/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/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/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/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/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38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zxqF5uevzqZJWiWuC5Qy5MKAaiKtLY+QnTrelBKnuWsQWbWgrrRYW/OFuMf9V5XguygNc2kQhvLnmeYDT1HD3g==" saltValue="LfENQmWwRu1vIeOcLe/KEQ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5505450</xdr:colOff>
                    <xdr:row>23</xdr:row>
                    <xdr:rowOff>76200</xdr:rowOff>
                  </from>
                  <to>
                    <xdr:col>0</xdr:col>
                    <xdr:colOff>6581775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9FC6-36E3-47C2-B5F3-7D286327EAF8}">
  <sheetPr codeName="Tabelle11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'Present Perfect'!A7:A8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2"/>
  <sheetViews>
    <sheetView showGridLines="0" workbookViewId="0"/>
  </sheetViews>
  <sheetFormatPr baseColWidth="10" defaultRowHeight="12.75" x14ac:dyDescent="0.2"/>
  <cols>
    <col min="1" max="1" width="12" style="23"/>
    <col min="2" max="2" width="78.6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1" width="20.33203125" style="23" customWidth="1"/>
    <col min="12" max="16384" width="12" style="23"/>
  </cols>
  <sheetData>
    <row r="1" spans="2:11" x14ac:dyDescent="0.2">
      <c r="B1" s="21" t="s">
        <v>244</v>
      </c>
      <c r="C1" s="22" t="s">
        <v>245</v>
      </c>
      <c r="H1" s="24" t="s">
        <v>246</v>
      </c>
      <c r="J1" s="26" t="s">
        <v>247</v>
      </c>
      <c r="K1" s="49" t="s">
        <v>1091</v>
      </c>
    </row>
    <row r="2" spans="2:11" x14ac:dyDescent="0.2">
      <c r="B2" s="23" cm="1">
        <f t="array" ref="B2:B3">'Present Perfect'!A7:A8</f>
        <v>0</v>
      </c>
      <c r="C2" s="27" t="b" cm="1">
        <f t="array" ref="C2">IstPresentPerfect(B2,$H$2:$H$242, $J$2:$J$13,$K$2)</f>
        <v>0</v>
      </c>
      <c r="H2" s="32" t="s">
        <v>248</v>
      </c>
      <c r="I2" s="29"/>
      <c r="J2" s="30" t="s">
        <v>1014</v>
      </c>
      <c r="K2" s="27"/>
    </row>
    <row r="3" spans="2:11" x14ac:dyDescent="0.2">
      <c r="B3" s="23">
        <v>0</v>
      </c>
      <c r="C3" s="27"/>
      <c r="H3" s="32" t="s">
        <v>492</v>
      </c>
      <c r="I3" s="29"/>
      <c r="J3" s="30" t="s">
        <v>1036</v>
      </c>
    </row>
    <row r="4" spans="2:11" x14ac:dyDescent="0.2">
      <c r="C4" s="27"/>
      <c r="H4" s="32" t="s">
        <v>495</v>
      </c>
      <c r="I4" s="29"/>
      <c r="J4" s="30" t="s">
        <v>1030</v>
      </c>
      <c r="K4" s="30"/>
    </row>
    <row r="5" spans="2:11" x14ac:dyDescent="0.2">
      <c r="C5" s="27"/>
      <c r="H5" s="32" t="s">
        <v>504</v>
      </c>
      <c r="I5" s="29"/>
      <c r="J5" s="30" t="s">
        <v>1031</v>
      </c>
      <c r="K5" s="30"/>
    </row>
    <row r="6" spans="2:11" x14ac:dyDescent="0.2">
      <c r="C6" s="27"/>
      <c r="H6" s="32" t="s">
        <v>507</v>
      </c>
      <c r="I6" s="29"/>
      <c r="J6" s="30" t="s">
        <v>1032</v>
      </c>
      <c r="K6" s="30"/>
    </row>
    <row r="7" spans="2:11" x14ac:dyDescent="0.2">
      <c r="C7" s="27"/>
      <c r="H7" s="32" t="s">
        <v>498</v>
      </c>
      <c r="I7" s="29"/>
      <c r="J7" s="30" t="s">
        <v>1033</v>
      </c>
      <c r="K7" s="30"/>
    </row>
    <row r="8" spans="2:11" x14ac:dyDescent="0.2">
      <c r="B8" s="47"/>
      <c r="C8" s="27"/>
      <c r="H8" s="32" t="s">
        <v>498</v>
      </c>
      <c r="I8" s="29"/>
      <c r="J8" s="30" t="s">
        <v>1034</v>
      </c>
      <c r="K8" s="30"/>
    </row>
    <row r="9" spans="2:11" x14ac:dyDescent="0.2">
      <c r="C9" s="27"/>
      <c r="H9" s="32" t="s">
        <v>510</v>
      </c>
      <c r="I9" s="29"/>
      <c r="J9" s="30" t="s">
        <v>1035</v>
      </c>
      <c r="K9" s="30"/>
    </row>
    <row r="10" spans="2:11" x14ac:dyDescent="0.2">
      <c r="B10" s="23" t="str">
        <f>IF(C2=TRUE,"Present Perfect","Eingabe?")</f>
        <v>Eingabe?</v>
      </c>
      <c r="C10" s="27"/>
      <c r="H10" s="32" t="s">
        <v>513</v>
      </c>
      <c r="I10" s="29"/>
      <c r="J10" s="30" t="s">
        <v>1161</v>
      </c>
    </row>
    <row r="11" spans="2:11" x14ac:dyDescent="0.2">
      <c r="C11" s="27"/>
      <c r="H11" s="32" t="s">
        <v>258</v>
      </c>
      <c r="I11" s="29"/>
      <c r="J11" s="30" t="s">
        <v>1162</v>
      </c>
    </row>
    <row r="12" spans="2:11" x14ac:dyDescent="0.2">
      <c r="B12" s="46"/>
      <c r="C12" s="27"/>
      <c r="H12" s="32" t="s">
        <v>259</v>
      </c>
      <c r="I12" s="29"/>
      <c r="J12" s="30" t="s">
        <v>1034</v>
      </c>
    </row>
    <row r="13" spans="2:11" x14ac:dyDescent="0.2">
      <c r="C13" s="27"/>
      <c r="H13" s="32" t="s">
        <v>260</v>
      </c>
      <c r="I13" s="29"/>
      <c r="J13" s="30" t="s">
        <v>1035</v>
      </c>
    </row>
    <row r="14" spans="2:11" x14ac:dyDescent="0.2">
      <c r="C14" s="27"/>
      <c r="H14" s="32" t="s">
        <v>261</v>
      </c>
      <c r="I14" s="29"/>
      <c r="J14" s="30"/>
    </row>
    <row r="15" spans="2:11" x14ac:dyDescent="0.2">
      <c r="C15" s="27"/>
      <c r="H15" s="32" t="s">
        <v>262</v>
      </c>
      <c r="I15" s="29"/>
      <c r="J15" s="30"/>
    </row>
    <row r="16" spans="2:11" x14ac:dyDescent="0.2">
      <c r="C16" s="27"/>
      <c r="H16" s="32" t="s">
        <v>263</v>
      </c>
      <c r="I16" s="29"/>
      <c r="J16" s="30"/>
    </row>
    <row r="17" spans="3:10" x14ac:dyDescent="0.2">
      <c r="C17" s="27"/>
      <c r="H17" s="32" t="s">
        <v>527</v>
      </c>
      <c r="I17" s="29"/>
      <c r="J17" s="30"/>
    </row>
    <row r="18" spans="3:10" x14ac:dyDescent="0.2">
      <c r="C18" s="27"/>
      <c r="H18" s="32" t="s">
        <v>531</v>
      </c>
      <c r="I18" s="29"/>
      <c r="J18" s="30"/>
    </row>
    <row r="19" spans="3:10" x14ac:dyDescent="0.2">
      <c r="C19" s="27"/>
      <c r="H19" s="32" t="s">
        <v>267</v>
      </c>
      <c r="I19" s="29"/>
      <c r="J19" s="30"/>
    </row>
    <row r="20" spans="3:10" x14ac:dyDescent="0.2">
      <c r="C20" s="27"/>
      <c r="H20" s="32" t="s">
        <v>536</v>
      </c>
      <c r="I20" s="29"/>
      <c r="J20" s="30"/>
    </row>
    <row r="21" spans="3:10" x14ac:dyDescent="0.2">
      <c r="C21" s="27"/>
      <c r="H21" s="32" t="s">
        <v>501</v>
      </c>
      <c r="I21" s="29"/>
      <c r="J21" s="30"/>
    </row>
    <row r="22" spans="3:10" x14ac:dyDescent="0.2">
      <c r="C22" s="27"/>
      <c r="H22" s="32" t="s">
        <v>277</v>
      </c>
      <c r="I22" s="29"/>
      <c r="J22" s="30"/>
    </row>
    <row r="23" spans="3:10" x14ac:dyDescent="0.2">
      <c r="C23" s="27"/>
      <c r="H23" s="32" t="s">
        <v>265</v>
      </c>
      <c r="I23" s="29"/>
      <c r="J23" s="30"/>
    </row>
    <row r="24" spans="3:10" x14ac:dyDescent="0.2">
      <c r="C24" s="27"/>
      <c r="H24" s="32" t="s">
        <v>270</v>
      </c>
      <c r="I24" s="29"/>
      <c r="J24" s="30"/>
    </row>
    <row r="25" spans="3:10" x14ac:dyDescent="0.2">
      <c r="C25" s="27"/>
      <c r="H25" s="32" t="s">
        <v>272</v>
      </c>
    </row>
    <row r="26" spans="3:10" x14ac:dyDescent="0.2">
      <c r="C26" s="27"/>
      <c r="H26" s="32" t="s">
        <v>539</v>
      </c>
    </row>
    <row r="27" spans="3:10" x14ac:dyDescent="0.2">
      <c r="H27" s="32" t="s">
        <v>271</v>
      </c>
    </row>
    <row r="28" spans="3:10" x14ac:dyDescent="0.2">
      <c r="H28" s="32" t="s">
        <v>273</v>
      </c>
    </row>
    <row r="29" spans="3:10" x14ac:dyDescent="0.2">
      <c r="H29" s="32" t="s">
        <v>275</v>
      </c>
    </row>
    <row r="30" spans="3:10" x14ac:dyDescent="0.2">
      <c r="H30" s="32" t="s">
        <v>274</v>
      </c>
    </row>
    <row r="31" spans="3:10" x14ac:dyDescent="0.2">
      <c r="H31" s="32" t="s">
        <v>276</v>
      </c>
    </row>
    <row r="32" spans="3:10" x14ac:dyDescent="0.2">
      <c r="H32" s="32" t="s">
        <v>278</v>
      </c>
    </row>
    <row r="33" spans="8:8" x14ac:dyDescent="0.2">
      <c r="H33" s="32" t="s">
        <v>279</v>
      </c>
    </row>
    <row r="34" spans="8:8" x14ac:dyDescent="0.2">
      <c r="H34" s="32" t="s">
        <v>560</v>
      </c>
    </row>
    <row r="35" spans="8:8" x14ac:dyDescent="0.2">
      <c r="H35" s="32" t="s">
        <v>563</v>
      </c>
    </row>
    <row r="36" spans="8:8" x14ac:dyDescent="0.2">
      <c r="H36" s="32" t="s">
        <v>285</v>
      </c>
    </row>
    <row r="37" spans="8:8" x14ac:dyDescent="0.2">
      <c r="H37" s="32" t="s">
        <v>282</v>
      </c>
    </row>
    <row r="38" spans="8:8" x14ac:dyDescent="0.2">
      <c r="H38" s="32" t="s">
        <v>567</v>
      </c>
    </row>
    <row r="39" spans="8:8" x14ac:dyDescent="0.2">
      <c r="H39" s="32" t="s">
        <v>284</v>
      </c>
    </row>
    <row r="40" spans="8:8" x14ac:dyDescent="0.2">
      <c r="H40" s="32" t="s">
        <v>573</v>
      </c>
    </row>
    <row r="41" spans="8:8" x14ac:dyDescent="0.2">
      <c r="H41" s="32" t="s">
        <v>287</v>
      </c>
    </row>
    <row r="42" spans="8:8" x14ac:dyDescent="0.2">
      <c r="H42" s="32" t="s">
        <v>288</v>
      </c>
    </row>
    <row r="43" spans="8:8" x14ac:dyDescent="0.2">
      <c r="H43" s="32" t="s">
        <v>289</v>
      </c>
    </row>
    <row r="44" spans="8:8" x14ac:dyDescent="0.2">
      <c r="H44" s="32" t="s">
        <v>290</v>
      </c>
    </row>
    <row r="45" spans="8:8" x14ac:dyDescent="0.2">
      <c r="H45" s="32" t="s">
        <v>292</v>
      </c>
    </row>
    <row r="46" spans="8:8" x14ac:dyDescent="0.2">
      <c r="H46" s="32" t="s">
        <v>292</v>
      </c>
    </row>
    <row r="47" spans="8:8" x14ac:dyDescent="0.2">
      <c r="H47" s="32" t="s">
        <v>588</v>
      </c>
    </row>
    <row r="48" spans="8:8" x14ac:dyDescent="0.2">
      <c r="H48" s="32" t="s">
        <v>591</v>
      </c>
    </row>
    <row r="49" spans="8:8" x14ac:dyDescent="0.2">
      <c r="H49" s="32" t="s">
        <v>297</v>
      </c>
    </row>
    <row r="50" spans="8:8" x14ac:dyDescent="0.2">
      <c r="H50" s="32" t="s">
        <v>296</v>
      </c>
    </row>
    <row r="51" spans="8:8" x14ac:dyDescent="0.2">
      <c r="H51" s="32" t="s">
        <v>599</v>
      </c>
    </row>
    <row r="52" spans="8:8" x14ac:dyDescent="0.2">
      <c r="H52" s="32" t="s">
        <v>596</v>
      </c>
    </row>
    <row r="53" spans="8:8" x14ac:dyDescent="0.2">
      <c r="H53" s="32" t="s">
        <v>291</v>
      </c>
    </row>
    <row r="54" spans="8:8" x14ac:dyDescent="0.2">
      <c r="H54" s="32" t="s">
        <v>300</v>
      </c>
    </row>
    <row r="55" spans="8:8" x14ac:dyDescent="0.2">
      <c r="H55" s="32" t="s">
        <v>604</v>
      </c>
    </row>
    <row r="56" spans="8:8" x14ac:dyDescent="0.2">
      <c r="H56" s="32" t="s">
        <v>607</v>
      </c>
    </row>
    <row r="57" spans="8:8" x14ac:dyDescent="0.2">
      <c r="H57" s="32" t="s">
        <v>303</v>
      </c>
    </row>
    <row r="58" spans="8:8" x14ac:dyDescent="0.2">
      <c r="H58" s="32" t="s">
        <v>304</v>
      </c>
    </row>
    <row r="59" spans="8:8" x14ac:dyDescent="0.2">
      <c r="H59" s="32" t="s">
        <v>307</v>
      </c>
    </row>
    <row r="60" spans="8:8" x14ac:dyDescent="0.2">
      <c r="H60" s="32" t="s">
        <v>621</v>
      </c>
    </row>
    <row r="61" spans="8:8" x14ac:dyDescent="0.2">
      <c r="H61" s="32" t="s">
        <v>308</v>
      </c>
    </row>
    <row r="62" spans="8:8" x14ac:dyDescent="0.2">
      <c r="H62" s="32" t="s">
        <v>627</v>
      </c>
    </row>
    <row r="63" spans="8:8" x14ac:dyDescent="0.2">
      <c r="H63" s="32" t="s">
        <v>624</v>
      </c>
    </row>
    <row r="64" spans="8:8" x14ac:dyDescent="0.2">
      <c r="H64" s="32" t="s">
        <v>312</v>
      </c>
    </row>
    <row r="65" spans="8:8" x14ac:dyDescent="0.2">
      <c r="H65" s="32" t="s">
        <v>632</v>
      </c>
    </row>
    <row r="66" spans="8:8" x14ac:dyDescent="0.2">
      <c r="H66" s="32" t="s">
        <v>314</v>
      </c>
    </row>
    <row r="67" spans="8:8" x14ac:dyDescent="0.2">
      <c r="H67" s="32" t="s">
        <v>639</v>
      </c>
    </row>
    <row r="68" spans="8:8" x14ac:dyDescent="0.2">
      <c r="H68" s="32" t="s">
        <v>636</v>
      </c>
    </row>
    <row r="69" spans="8:8" x14ac:dyDescent="0.2">
      <c r="H69" s="32" t="s">
        <v>642</v>
      </c>
    </row>
    <row r="70" spans="8:8" x14ac:dyDescent="0.2">
      <c r="H70" s="32" t="s">
        <v>305</v>
      </c>
    </row>
    <row r="71" spans="8:8" x14ac:dyDescent="0.2">
      <c r="H71" s="32" t="s">
        <v>306</v>
      </c>
    </row>
    <row r="72" spans="8:8" x14ac:dyDescent="0.2">
      <c r="H72" s="32" t="s">
        <v>645</v>
      </c>
    </row>
    <row r="73" spans="8:8" x14ac:dyDescent="0.2">
      <c r="H73" s="32" t="s">
        <v>320</v>
      </c>
    </row>
    <row r="74" spans="8:8" x14ac:dyDescent="0.2">
      <c r="H74" s="32" t="s">
        <v>653</v>
      </c>
    </row>
    <row r="75" spans="8:8" x14ac:dyDescent="0.2">
      <c r="H75" s="32" t="s">
        <v>656</v>
      </c>
    </row>
    <row r="76" spans="8:8" x14ac:dyDescent="0.2">
      <c r="H76" s="32" t="s">
        <v>319</v>
      </c>
    </row>
    <row r="77" spans="8:8" x14ac:dyDescent="0.2">
      <c r="H77" s="32" t="s">
        <v>648</v>
      </c>
    </row>
    <row r="78" spans="8:8" x14ac:dyDescent="0.2">
      <c r="H78" s="32" t="s">
        <v>323</v>
      </c>
    </row>
    <row r="79" spans="8:8" x14ac:dyDescent="0.2">
      <c r="H79" s="32" t="s">
        <v>661</v>
      </c>
    </row>
    <row r="80" spans="8:8" x14ac:dyDescent="0.2">
      <c r="H80" s="32" t="s">
        <v>327</v>
      </c>
    </row>
    <row r="81" spans="8:8" x14ac:dyDescent="0.2">
      <c r="H81" s="32" t="s">
        <v>332</v>
      </c>
    </row>
    <row r="82" spans="8:8" x14ac:dyDescent="0.2">
      <c r="H82" s="32" t="s">
        <v>672</v>
      </c>
    </row>
    <row r="83" spans="8:8" x14ac:dyDescent="0.2">
      <c r="H83" s="32" t="s">
        <v>675</v>
      </c>
    </row>
    <row r="84" spans="8:8" x14ac:dyDescent="0.2">
      <c r="H84" s="32" t="s">
        <v>331</v>
      </c>
    </row>
    <row r="85" spans="8:8" x14ac:dyDescent="0.2">
      <c r="H85" s="32" t="s">
        <v>328</v>
      </c>
    </row>
    <row r="86" spans="8:8" x14ac:dyDescent="0.2">
      <c r="H86" s="32" t="s">
        <v>325</v>
      </c>
    </row>
    <row r="87" spans="8:8" x14ac:dyDescent="0.2">
      <c r="H87" s="32" t="s">
        <v>333</v>
      </c>
    </row>
    <row r="88" spans="8:8" x14ac:dyDescent="0.2">
      <c r="H88" s="32" t="s">
        <v>334</v>
      </c>
    </row>
    <row r="89" spans="8:8" x14ac:dyDescent="0.2">
      <c r="H89" s="32" t="s">
        <v>335</v>
      </c>
    </row>
    <row r="90" spans="8:8" x14ac:dyDescent="0.2">
      <c r="H90" s="32" t="s">
        <v>336</v>
      </c>
    </row>
    <row r="91" spans="8:8" x14ac:dyDescent="0.2">
      <c r="H91" s="32" t="s">
        <v>690</v>
      </c>
    </row>
    <row r="92" spans="8:8" x14ac:dyDescent="0.2">
      <c r="H92" s="32" t="s">
        <v>693</v>
      </c>
    </row>
    <row r="93" spans="8:8" x14ac:dyDescent="0.2">
      <c r="H93" s="32" t="s">
        <v>339</v>
      </c>
    </row>
    <row r="94" spans="8:8" x14ac:dyDescent="0.2">
      <c r="H94" s="32" t="s">
        <v>710</v>
      </c>
    </row>
    <row r="95" spans="8:8" x14ac:dyDescent="0.2">
      <c r="H95" s="32" t="s">
        <v>342</v>
      </c>
    </row>
    <row r="96" spans="8:8" x14ac:dyDescent="0.2">
      <c r="H96" s="32" t="s">
        <v>341</v>
      </c>
    </row>
    <row r="97" spans="8:8" x14ac:dyDescent="0.2">
      <c r="H97" s="32" t="s">
        <v>344</v>
      </c>
    </row>
    <row r="98" spans="8:8" x14ac:dyDescent="0.2">
      <c r="H98" s="32" t="s">
        <v>343</v>
      </c>
    </row>
    <row r="99" spans="8:8" x14ac:dyDescent="0.2">
      <c r="H99" s="32" t="s">
        <v>346</v>
      </c>
    </row>
    <row r="100" spans="8:8" x14ac:dyDescent="0.2">
      <c r="H100" s="32" t="s">
        <v>345</v>
      </c>
    </row>
    <row r="101" spans="8:8" x14ac:dyDescent="0.2">
      <c r="H101" s="32" t="s">
        <v>340</v>
      </c>
    </row>
    <row r="102" spans="8:8" x14ac:dyDescent="0.2">
      <c r="H102" s="32" t="s">
        <v>347</v>
      </c>
    </row>
    <row r="103" spans="8:8" x14ac:dyDescent="0.2">
      <c r="H103" s="32" t="s">
        <v>348</v>
      </c>
    </row>
    <row r="104" spans="8:8" x14ac:dyDescent="0.2">
      <c r="H104" s="32" t="s">
        <v>349</v>
      </c>
    </row>
    <row r="105" spans="8:8" x14ac:dyDescent="0.2">
      <c r="H105" s="32" t="s">
        <v>351</v>
      </c>
    </row>
    <row r="106" spans="8:8" x14ac:dyDescent="0.2">
      <c r="H106" s="32" t="s">
        <v>352</v>
      </c>
    </row>
    <row r="107" spans="8:8" x14ac:dyDescent="0.2">
      <c r="H107" s="32" t="s">
        <v>353</v>
      </c>
    </row>
    <row r="108" spans="8:8" x14ac:dyDescent="0.2">
      <c r="H108" s="32" t="s">
        <v>354</v>
      </c>
    </row>
    <row r="109" spans="8:8" x14ac:dyDescent="0.2">
      <c r="H109" s="32" t="s">
        <v>355</v>
      </c>
    </row>
    <row r="110" spans="8:8" x14ac:dyDescent="0.2">
      <c r="H110" s="32" t="s">
        <v>723</v>
      </c>
    </row>
    <row r="111" spans="8:8" x14ac:dyDescent="0.2">
      <c r="H111" s="32" t="s">
        <v>357</v>
      </c>
    </row>
    <row r="112" spans="8:8" x14ac:dyDescent="0.2">
      <c r="H112" s="32" t="s">
        <v>358</v>
      </c>
    </row>
    <row r="113" spans="8:8" x14ac:dyDescent="0.2">
      <c r="H113" s="32" t="s">
        <v>730</v>
      </c>
    </row>
    <row r="114" spans="8:8" x14ac:dyDescent="0.2">
      <c r="H114" s="32" t="s">
        <v>733</v>
      </c>
    </row>
    <row r="115" spans="8:8" x14ac:dyDescent="0.2">
      <c r="H115" s="32" t="s">
        <v>736</v>
      </c>
    </row>
    <row r="116" spans="8:8" x14ac:dyDescent="0.2">
      <c r="H116" s="32" t="s">
        <v>363</v>
      </c>
    </row>
    <row r="117" spans="8:8" x14ac:dyDescent="0.2">
      <c r="H117" s="32" t="s">
        <v>362</v>
      </c>
    </row>
    <row r="118" spans="8:8" x14ac:dyDescent="0.2">
      <c r="H118" s="32" t="s">
        <v>743</v>
      </c>
    </row>
    <row r="119" spans="8:8" x14ac:dyDescent="0.2">
      <c r="H119" s="32" t="s">
        <v>746</v>
      </c>
    </row>
    <row r="120" spans="8:8" x14ac:dyDescent="0.2">
      <c r="H120" s="32" t="s">
        <v>749</v>
      </c>
    </row>
    <row r="121" spans="8:8" x14ac:dyDescent="0.2">
      <c r="H121" s="32" t="s">
        <v>752</v>
      </c>
    </row>
    <row r="122" spans="8:8" x14ac:dyDescent="0.2">
      <c r="H122" s="32" t="s">
        <v>369</v>
      </c>
    </row>
    <row r="123" spans="8:8" x14ac:dyDescent="0.2">
      <c r="H123" s="32" t="s">
        <v>368</v>
      </c>
    </row>
    <row r="124" spans="8:8" x14ac:dyDescent="0.2">
      <c r="H124" s="32" t="s">
        <v>370</v>
      </c>
    </row>
    <row r="125" spans="8:8" x14ac:dyDescent="0.2">
      <c r="H125" s="32" t="s">
        <v>371</v>
      </c>
    </row>
    <row r="126" spans="8:8" x14ac:dyDescent="0.2">
      <c r="H126" s="32" t="s">
        <v>763</v>
      </c>
    </row>
    <row r="127" spans="8:8" x14ac:dyDescent="0.2">
      <c r="H127" s="32" t="s">
        <v>766</v>
      </c>
    </row>
    <row r="128" spans="8:8" x14ac:dyDescent="0.2">
      <c r="H128" s="32" t="s">
        <v>769</v>
      </c>
    </row>
    <row r="129" spans="8:8" x14ac:dyDescent="0.2">
      <c r="H129" s="32" t="s">
        <v>376</v>
      </c>
    </row>
    <row r="130" spans="8:8" x14ac:dyDescent="0.2">
      <c r="H130" s="32" t="s">
        <v>377</v>
      </c>
    </row>
    <row r="131" spans="8:8" x14ac:dyDescent="0.2">
      <c r="H131" s="32" t="s">
        <v>375</v>
      </c>
    </row>
    <row r="132" spans="8:8" x14ac:dyDescent="0.2">
      <c r="H132" s="32" t="s">
        <v>778</v>
      </c>
    </row>
    <row r="133" spans="8:8" x14ac:dyDescent="0.2">
      <c r="H133" s="32" t="s">
        <v>781</v>
      </c>
    </row>
    <row r="134" spans="8:8" x14ac:dyDescent="0.2">
      <c r="H134" s="32" t="s">
        <v>381</v>
      </c>
    </row>
    <row r="135" spans="8:8" x14ac:dyDescent="0.2">
      <c r="H135" s="32" t="s">
        <v>784</v>
      </c>
    </row>
    <row r="136" spans="8:8" x14ac:dyDescent="0.2">
      <c r="H136" s="32" t="s">
        <v>383</v>
      </c>
    </row>
    <row r="137" spans="8:8" x14ac:dyDescent="0.2">
      <c r="H137" s="32" t="s">
        <v>382</v>
      </c>
    </row>
    <row r="138" spans="8:8" x14ac:dyDescent="0.2">
      <c r="H138" s="32" t="s">
        <v>384</v>
      </c>
    </row>
    <row r="139" spans="8:8" x14ac:dyDescent="0.2">
      <c r="H139" s="32" t="s">
        <v>385</v>
      </c>
    </row>
    <row r="140" spans="8:8" x14ac:dyDescent="0.2">
      <c r="H140" s="32" t="s">
        <v>793</v>
      </c>
    </row>
    <row r="141" spans="8:8" x14ac:dyDescent="0.2">
      <c r="H141" s="32" t="s">
        <v>386</v>
      </c>
    </row>
    <row r="142" spans="8:8" x14ac:dyDescent="0.2">
      <c r="H142" s="32" t="s">
        <v>387</v>
      </c>
    </row>
    <row r="143" spans="8:8" x14ac:dyDescent="0.2">
      <c r="H143" s="32" t="s">
        <v>388</v>
      </c>
    </row>
    <row r="144" spans="8:8" x14ac:dyDescent="0.2">
      <c r="H144" s="32" t="s">
        <v>389</v>
      </c>
    </row>
    <row r="145" spans="8:8" x14ac:dyDescent="0.2">
      <c r="H145" s="32" t="s">
        <v>804</v>
      </c>
    </row>
    <row r="146" spans="8:8" x14ac:dyDescent="0.2">
      <c r="H146" s="32" t="s">
        <v>391</v>
      </c>
    </row>
    <row r="147" spans="8:8" x14ac:dyDescent="0.2">
      <c r="H147" s="32" t="s">
        <v>392</v>
      </c>
    </row>
    <row r="148" spans="8:8" x14ac:dyDescent="0.2">
      <c r="H148" s="32" t="s">
        <v>393</v>
      </c>
    </row>
    <row r="149" spans="8:8" x14ac:dyDescent="0.2">
      <c r="H149" s="32" t="s">
        <v>394</v>
      </c>
    </row>
    <row r="150" spans="8:8" x14ac:dyDescent="0.2">
      <c r="H150" s="32" t="s">
        <v>395</v>
      </c>
    </row>
    <row r="151" spans="8:8" x14ac:dyDescent="0.2">
      <c r="H151" s="32" t="s">
        <v>396</v>
      </c>
    </row>
    <row r="152" spans="8:8" x14ac:dyDescent="0.2">
      <c r="H152" s="32" t="s">
        <v>819</v>
      </c>
    </row>
    <row r="153" spans="8:8" x14ac:dyDescent="0.2">
      <c r="H153" s="32" t="s">
        <v>398</v>
      </c>
    </row>
    <row r="154" spans="8:8" x14ac:dyDescent="0.2">
      <c r="H154" s="32" t="s">
        <v>824</v>
      </c>
    </row>
    <row r="155" spans="8:8" x14ac:dyDescent="0.2">
      <c r="H155" s="32" t="s">
        <v>830</v>
      </c>
    </row>
    <row r="156" spans="8:8" x14ac:dyDescent="0.2">
      <c r="H156" s="32" t="s">
        <v>833</v>
      </c>
    </row>
    <row r="157" spans="8:8" x14ac:dyDescent="0.2">
      <c r="H157" s="32" t="s">
        <v>827</v>
      </c>
    </row>
    <row r="158" spans="8:8" x14ac:dyDescent="0.2">
      <c r="H158" s="32" t="s">
        <v>404</v>
      </c>
    </row>
    <row r="159" spans="8:8" x14ac:dyDescent="0.2">
      <c r="H159" s="32" t="s">
        <v>422</v>
      </c>
    </row>
    <row r="160" spans="8:8" x14ac:dyDescent="0.2">
      <c r="H160" s="32" t="s">
        <v>836</v>
      </c>
    </row>
    <row r="161" spans="8:8" x14ac:dyDescent="0.2">
      <c r="H161" s="32" t="s">
        <v>841</v>
      </c>
    </row>
    <row r="162" spans="8:8" x14ac:dyDescent="0.2">
      <c r="H162" s="32" t="s">
        <v>408</v>
      </c>
    </row>
    <row r="163" spans="8:8" x14ac:dyDescent="0.2">
      <c r="H163" s="32" t="s">
        <v>409</v>
      </c>
    </row>
    <row r="164" spans="8:8" x14ac:dyDescent="0.2">
      <c r="H164" s="32" t="s">
        <v>850</v>
      </c>
    </row>
    <row r="165" spans="8:8" x14ac:dyDescent="0.2">
      <c r="H165" s="32" t="s">
        <v>853</v>
      </c>
    </row>
    <row r="166" spans="8:8" x14ac:dyDescent="0.2">
      <c r="H166" s="32" t="s">
        <v>413</v>
      </c>
    </row>
    <row r="167" spans="8:8" x14ac:dyDescent="0.2">
      <c r="H167" s="32" t="s">
        <v>415</v>
      </c>
    </row>
    <row r="168" spans="8:8" x14ac:dyDescent="0.2">
      <c r="H168" s="32" t="s">
        <v>414</v>
      </c>
    </row>
    <row r="169" spans="8:8" x14ac:dyDescent="0.2">
      <c r="H169" s="32" t="s">
        <v>856</v>
      </c>
    </row>
    <row r="170" spans="8:8" x14ac:dyDescent="0.2">
      <c r="H170" s="32" t="s">
        <v>416</v>
      </c>
    </row>
    <row r="171" spans="8:8" x14ac:dyDescent="0.2">
      <c r="H171" s="32" t="s">
        <v>867</v>
      </c>
    </row>
    <row r="172" spans="8:8" x14ac:dyDescent="0.2">
      <c r="H172" s="32" t="s">
        <v>870</v>
      </c>
    </row>
    <row r="173" spans="8:8" x14ac:dyDescent="0.2">
      <c r="H173" s="32" t="s">
        <v>419</v>
      </c>
    </row>
    <row r="174" spans="8:8" x14ac:dyDescent="0.2">
      <c r="H174" s="32" t="s">
        <v>883</v>
      </c>
    </row>
    <row r="175" spans="8:8" x14ac:dyDescent="0.2">
      <c r="H175" s="32" t="s">
        <v>424</v>
      </c>
    </row>
    <row r="176" spans="8:8" x14ac:dyDescent="0.2">
      <c r="H176" s="32" t="s">
        <v>425</v>
      </c>
    </row>
    <row r="177" spans="8:8" x14ac:dyDescent="0.2">
      <c r="H177" s="32" t="s">
        <v>428</v>
      </c>
    </row>
    <row r="178" spans="8:8" x14ac:dyDescent="0.2">
      <c r="H178" s="32" t="s">
        <v>426</v>
      </c>
    </row>
    <row r="179" spans="8:8" x14ac:dyDescent="0.2">
      <c r="H179" s="32" t="s">
        <v>427</v>
      </c>
    </row>
    <row r="180" spans="8:8" x14ac:dyDescent="0.2">
      <c r="H180" s="32" t="s">
        <v>430</v>
      </c>
    </row>
    <row r="181" spans="8:8" x14ac:dyDescent="0.2">
      <c r="H181" s="32" t="s">
        <v>429</v>
      </c>
    </row>
    <row r="182" spans="8:8" x14ac:dyDescent="0.2">
      <c r="H182" s="32" t="s">
        <v>897</v>
      </c>
    </row>
    <row r="183" spans="8:8" x14ac:dyDescent="0.2">
      <c r="H183" s="32" t="s">
        <v>407</v>
      </c>
    </row>
    <row r="184" spans="8:8" x14ac:dyDescent="0.2">
      <c r="H184" s="32" t="s">
        <v>406</v>
      </c>
    </row>
    <row r="185" spans="8:8" x14ac:dyDescent="0.2">
      <c r="H185" s="32" t="s">
        <v>899</v>
      </c>
    </row>
    <row r="186" spans="8:8" x14ac:dyDescent="0.2">
      <c r="H186" s="32" t="s">
        <v>441</v>
      </c>
    </row>
    <row r="187" spans="8:8" x14ac:dyDescent="0.2">
      <c r="H187" s="32" t="s">
        <v>434</v>
      </c>
    </row>
    <row r="188" spans="8:8" x14ac:dyDescent="0.2">
      <c r="H188" s="32" t="s">
        <v>436</v>
      </c>
    </row>
    <row r="189" spans="8:8" x14ac:dyDescent="0.2">
      <c r="H189" s="32" t="s">
        <v>435</v>
      </c>
    </row>
    <row r="190" spans="8:8" x14ac:dyDescent="0.2">
      <c r="H190" s="32" t="s">
        <v>437</v>
      </c>
    </row>
    <row r="191" spans="8:8" x14ac:dyDescent="0.2">
      <c r="H191" s="32" t="s">
        <v>439</v>
      </c>
    </row>
    <row r="192" spans="8:8" x14ac:dyDescent="0.2">
      <c r="H192" s="32" t="s">
        <v>438</v>
      </c>
    </row>
    <row r="193" spans="8:8" x14ac:dyDescent="0.2">
      <c r="H193" s="32" t="s">
        <v>442</v>
      </c>
    </row>
    <row r="194" spans="8:8" x14ac:dyDescent="0.2">
      <c r="H194" s="32" t="s">
        <v>444</v>
      </c>
    </row>
    <row r="195" spans="8:8" x14ac:dyDescent="0.2">
      <c r="H195" s="32" t="s">
        <v>443</v>
      </c>
    </row>
    <row r="196" spans="8:8" x14ac:dyDescent="0.2">
      <c r="H196" s="32" t="s">
        <v>902</v>
      </c>
    </row>
    <row r="197" spans="8:8" x14ac:dyDescent="0.2">
      <c r="H197" s="32" t="s">
        <v>445</v>
      </c>
    </row>
    <row r="198" spans="8:8" x14ac:dyDescent="0.2">
      <c r="H198" s="32" t="s">
        <v>922</v>
      </c>
    </row>
    <row r="199" spans="8:8" x14ac:dyDescent="0.2">
      <c r="H199" s="32" t="s">
        <v>440</v>
      </c>
    </row>
    <row r="200" spans="8:8" x14ac:dyDescent="0.2">
      <c r="H200" s="32" t="s">
        <v>926</v>
      </c>
    </row>
    <row r="201" spans="8:8" x14ac:dyDescent="0.2">
      <c r="H201" s="32" t="s">
        <v>447</v>
      </c>
    </row>
    <row r="202" spans="8:8" x14ac:dyDescent="0.2">
      <c r="H202" s="32" t="s">
        <v>936</v>
      </c>
    </row>
    <row r="203" spans="8:8" x14ac:dyDescent="0.2">
      <c r="H203" s="32" t="s">
        <v>688</v>
      </c>
    </row>
    <row r="204" spans="8:8" x14ac:dyDescent="0.2">
      <c r="H204" s="32" t="s">
        <v>939</v>
      </c>
    </row>
    <row r="205" spans="8:8" x14ac:dyDescent="0.2">
      <c r="H205" s="32" t="s">
        <v>945</v>
      </c>
    </row>
    <row r="206" spans="8:8" x14ac:dyDescent="0.2">
      <c r="H206" s="32" t="s">
        <v>454</v>
      </c>
    </row>
    <row r="207" spans="8:8" x14ac:dyDescent="0.2">
      <c r="H207" s="32" t="s">
        <v>455</v>
      </c>
    </row>
    <row r="208" spans="8:8" x14ac:dyDescent="0.2">
      <c r="H208" s="32" t="s">
        <v>449</v>
      </c>
    </row>
    <row r="209" spans="8:8" x14ac:dyDescent="0.2">
      <c r="H209" s="32" t="s">
        <v>450</v>
      </c>
    </row>
    <row r="210" spans="8:8" x14ac:dyDescent="0.2">
      <c r="H210" s="32" t="s">
        <v>933</v>
      </c>
    </row>
    <row r="211" spans="8:8" x14ac:dyDescent="0.2">
      <c r="H211" s="32" t="s">
        <v>875</v>
      </c>
    </row>
    <row r="212" spans="8:8" x14ac:dyDescent="0.2">
      <c r="H212" s="32" t="s">
        <v>878</v>
      </c>
    </row>
    <row r="213" spans="8:8" x14ac:dyDescent="0.2">
      <c r="H213" s="32" t="s">
        <v>458</v>
      </c>
    </row>
    <row r="214" spans="8:8" x14ac:dyDescent="0.2">
      <c r="H214" s="32" t="s">
        <v>459</v>
      </c>
    </row>
    <row r="215" spans="8:8" x14ac:dyDescent="0.2">
      <c r="H215" s="32" t="s">
        <v>460</v>
      </c>
    </row>
    <row r="216" spans="8:8" x14ac:dyDescent="0.2">
      <c r="H216" s="32" t="s">
        <v>955</v>
      </c>
    </row>
    <row r="217" spans="8:8" x14ac:dyDescent="0.2">
      <c r="H217" s="32" t="s">
        <v>948</v>
      </c>
    </row>
    <row r="218" spans="8:8" x14ac:dyDescent="0.2">
      <c r="H218" s="32" t="s">
        <v>958</v>
      </c>
    </row>
    <row r="219" spans="8:8" x14ac:dyDescent="0.2">
      <c r="H219" s="32" t="s">
        <v>463</v>
      </c>
    </row>
    <row r="220" spans="8:8" x14ac:dyDescent="0.2">
      <c r="H220" s="32" t="s">
        <v>963</v>
      </c>
    </row>
    <row r="221" spans="8:8" x14ac:dyDescent="0.2">
      <c r="H221" s="32" t="s">
        <v>465</v>
      </c>
    </row>
    <row r="222" spans="8:8" x14ac:dyDescent="0.2">
      <c r="H222" s="32" t="s">
        <v>468</v>
      </c>
    </row>
    <row r="223" spans="8:8" x14ac:dyDescent="0.2">
      <c r="H223" s="32" t="s">
        <v>470</v>
      </c>
    </row>
    <row r="224" spans="8:8" x14ac:dyDescent="0.2">
      <c r="H224" s="32" t="s">
        <v>975</v>
      </c>
    </row>
    <row r="225" spans="8:8" x14ac:dyDescent="0.2">
      <c r="H225" s="32" t="s">
        <v>978</v>
      </c>
    </row>
    <row r="226" spans="8:8" x14ac:dyDescent="0.2">
      <c r="H226" s="32" t="s">
        <v>472</v>
      </c>
    </row>
    <row r="227" spans="8:8" x14ac:dyDescent="0.2">
      <c r="H227" s="32" t="s">
        <v>467</v>
      </c>
    </row>
    <row r="228" spans="8:8" x14ac:dyDescent="0.2">
      <c r="H228" s="32" t="s">
        <v>968</v>
      </c>
    </row>
    <row r="229" spans="8:8" x14ac:dyDescent="0.2">
      <c r="H229" s="32" t="s">
        <v>983</v>
      </c>
    </row>
    <row r="230" spans="8:8" x14ac:dyDescent="0.2">
      <c r="H230" s="32" t="s">
        <v>474</v>
      </c>
    </row>
    <row r="231" spans="8:8" x14ac:dyDescent="0.2">
      <c r="H231" s="32" t="s">
        <v>988</v>
      </c>
    </row>
    <row r="232" spans="8:8" x14ac:dyDescent="0.2">
      <c r="H232" s="32" t="s">
        <v>991</v>
      </c>
    </row>
    <row r="233" spans="8:8" x14ac:dyDescent="0.2">
      <c r="H233" s="32" t="s">
        <v>477</v>
      </c>
    </row>
    <row r="234" spans="8:8" x14ac:dyDescent="0.2">
      <c r="H234" s="32" t="s">
        <v>481</v>
      </c>
    </row>
    <row r="235" spans="8:8" x14ac:dyDescent="0.2">
      <c r="H235" s="32" t="s">
        <v>482</v>
      </c>
    </row>
    <row r="236" spans="8:8" x14ac:dyDescent="0.2">
      <c r="H236" s="32" t="s">
        <v>996</v>
      </c>
    </row>
    <row r="237" spans="8:8" x14ac:dyDescent="0.2">
      <c r="H237" s="32" t="s">
        <v>1009</v>
      </c>
    </row>
    <row r="238" spans="8:8" x14ac:dyDescent="0.2">
      <c r="H238" s="32" t="s">
        <v>999</v>
      </c>
    </row>
    <row r="239" spans="8:8" x14ac:dyDescent="0.2">
      <c r="H239" s="32" t="s">
        <v>1002</v>
      </c>
    </row>
    <row r="240" spans="8:8" x14ac:dyDescent="0.2">
      <c r="H240" s="31" t="s">
        <v>1012</v>
      </c>
    </row>
    <row r="241" spans="8:8" x14ac:dyDescent="0.2">
      <c r="H241" s="25" t="s">
        <v>1093</v>
      </c>
    </row>
    <row r="242" spans="8:8" x14ac:dyDescent="0.2">
      <c r="H242" s="25" t="s">
        <v>326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17" hidden="1" customWidth="1"/>
    <col min="17" max="17" width="17.1640625" style="18" hidden="1" customWidth="1"/>
    <col min="18" max="18" width="53.6640625" style="19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65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74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6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1081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1158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1055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1038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7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58" t="s">
        <v>1193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1039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85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58" t="s">
        <v>1194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89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38" t="s">
        <v>1040</v>
      </c>
      <c r="S8" s="6"/>
      <c r="T8" s="6"/>
      <c r="U8" s="6"/>
      <c r="V8" s="6"/>
      <c r="W8" s="6"/>
      <c r="X8" s="6"/>
      <c r="Y8" s="6"/>
      <c r="Z8" s="6"/>
      <c r="AA8" s="6"/>
    </row>
    <row r="9" spans="1:27" ht="21" customHeight="1" x14ac:dyDescent="0.2">
      <c r="A9" s="68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1041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IF('pape ed ing'!B5&gt;0,CONCATENATE('pape ed ing'!B8,'pape ed ing'!D8,'pape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1042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7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1043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1044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67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1045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'Past Perfect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1046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21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1047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21" customHeight="1" x14ac:dyDescent="0.2">
      <c r="A16" s="11" t="s">
        <v>1081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1048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21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1049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6.5" customHeight="1" x14ac:dyDescent="0.2">
      <c r="A18" s="71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1078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6.5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42" t="s">
        <v>1050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1106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2" t="s">
        <v>1115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1054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1127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3.5" customHeight="1" x14ac:dyDescent="0.2">
      <c r="A23" s="69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1114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70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38"/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/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/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/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/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38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BarcMOGn3lErniYeiv6AglwW3XfbdWsFSKjg027wOGiCQMLcH4YaqBw6BgZr/kwIFmHBxajUsj7XTiA5+pRhzg==" saltValue="07jL+HNkqnkvXK2pKtme6A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5514975</xdr:colOff>
                    <xdr:row>23</xdr:row>
                    <xdr:rowOff>66675</xdr:rowOff>
                  </from>
                  <to>
                    <xdr:col>0</xdr:col>
                    <xdr:colOff>6591300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11363325</xdr:colOff>
                    <xdr:row>23</xdr:row>
                    <xdr:rowOff>76200</xdr:rowOff>
                  </from>
                  <to>
                    <xdr:col>0</xdr:col>
                    <xdr:colOff>12068175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A7B1-0F81-4EF0-B8D1-A477DF5B61A3}">
  <sheetPr codeName="Tabelle12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'Past Perfect'!A7:A8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>
      <selection activeCell="K2" sqref="K2"/>
    </sheetView>
  </sheetViews>
  <sheetFormatPr baseColWidth="10" defaultRowHeight="12.75" x14ac:dyDescent="0.2"/>
  <cols>
    <col min="1" max="1" width="12" style="23"/>
    <col min="2" max="2" width="59.1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1" width="22" style="23" customWidth="1"/>
    <col min="12" max="16384" width="12" style="23"/>
  </cols>
  <sheetData>
    <row r="1" spans="2:11" x14ac:dyDescent="0.2">
      <c r="B1" s="21" t="s">
        <v>244</v>
      </c>
      <c r="C1" s="22" t="s">
        <v>245</v>
      </c>
      <c r="H1" s="24" t="s">
        <v>246</v>
      </c>
      <c r="J1" s="26" t="s">
        <v>247</v>
      </c>
      <c r="K1" s="49" t="s">
        <v>1091</v>
      </c>
    </row>
    <row r="2" spans="2:11" x14ac:dyDescent="0.2">
      <c r="B2" s="23" cm="1">
        <f t="array" ref="B2:B3">'Past Perfect'!A7:A8</f>
        <v>0</v>
      </c>
      <c r="C2" s="27" t="b" cm="1">
        <f t="array" ref="C2">IstPastPerfect(B2,$H$2:$H$242, $J$2:$J$3,$K$2:K14)</f>
        <v>0</v>
      </c>
      <c r="H2" s="32" t="s">
        <v>248</v>
      </c>
      <c r="I2" s="29"/>
      <c r="J2" s="30" t="s">
        <v>326</v>
      </c>
      <c r="K2" s="27"/>
    </row>
    <row r="3" spans="2:11" x14ac:dyDescent="0.2">
      <c r="B3" s="23">
        <v>0</v>
      </c>
      <c r="C3" s="27"/>
      <c r="H3" s="32" t="s">
        <v>492</v>
      </c>
      <c r="I3" s="29"/>
      <c r="J3" s="30" t="s">
        <v>1037</v>
      </c>
      <c r="K3" s="23" t="s">
        <v>1129</v>
      </c>
    </row>
    <row r="4" spans="2:11" x14ac:dyDescent="0.2">
      <c r="C4" s="27"/>
      <c r="H4" s="32" t="s">
        <v>495</v>
      </c>
      <c r="I4" s="29"/>
      <c r="J4" s="30"/>
      <c r="K4" s="23" t="s">
        <v>1130</v>
      </c>
    </row>
    <row r="5" spans="2:11" x14ac:dyDescent="0.2">
      <c r="C5" s="27"/>
      <c r="H5" s="32" t="s">
        <v>498</v>
      </c>
      <c r="I5" s="29"/>
      <c r="J5" s="30"/>
      <c r="K5" s="23" t="s">
        <v>1131</v>
      </c>
    </row>
    <row r="6" spans="2:11" x14ac:dyDescent="0.2">
      <c r="C6" s="27"/>
      <c r="H6" s="32" t="s">
        <v>498</v>
      </c>
      <c r="I6" s="29"/>
      <c r="J6" s="30"/>
      <c r="K6" s="23" t="s">
        <v>1132</v>
      </c>
    </row>
    <row r="7" spans="2:11" x14ac:dyDescent="0.2">
      <c r="C7" s="27"/>
      <c r="H7" s="32" t="s">
        <v>501</v>
      </c>
      <c r="I7" s="29"/>
      <c r="J7" s="30"/>
      <c r="K7" s="23" t="s">
        <v>1133</v>
      </c>
    </row>
    <row r="8" spans="2:11" x14ac:dyDescent="0.2">
      <c r="C8" s="27"/>
      <c r="H8" s="32" t="s">
        <v>504</v>
      </c>
      <c r="I8" s="29"/>
      <c r="J8" s="30"/>
      <c r="K8" s="23" t="s">
        <v>1134</v>
      </c>
    </row>
    <row r="9" spans="2:11" x14ac:dyDescent="0.2">
      <c r="C9" s="27"/>
      <c r="H9" s="32" t="s">
        <v>507</v>
      </c>
      <c r="I9" s="29"/>
      <c r="J9" s="30"/>
      <c r="K9" s="23" t="s">
        <v>1128</v>
      </c>
    </row>
    <row r="10" spans="2:11" x14ac:dyDescent="0.2">
      <c r="B10" s="23" t="str">
        <f>IF(C2=TRUE,"Past Perfect","Eingabe?")</f>
        <v>Eingabe?</v>
      </c>
      <c r="C10" s="27"/>
      <c r="H10" s="32" t="s">
        <v>510</v>
      </c>
      <c r="I10" s="29"/>
      <c r="J10" s="30"/>
      <c r="K10" s="23" t="s">
        <v>1135</v>
      </c>
    </row>
    <row r="11" spans="2:11" x14ac:dyDescent="0.2">
      <c r="C11" s="27"/>
      <c r="H11" s="32" t="s">
        <v>513</v>
      </c>
      <c r="I11" s="29"/>
      <c r="J11" s="30"/>
      <c r="K11" s="23" t="s">
        <v>1136</v>
      </c>
    </row>
    <row r="12" spans="2:11" x14ac:dyDescent="0.2">
      <c r="B12" s="46"/>
      <c r="C12" s="27"/>
      <c r="H12" s="32" t="s">
        <v>258</v>
      </c>
      <c r="I12" s="29"/>
      <c r="J12" s="30"/>
      <c r="K12" s="23" t="s">
        <v>1137</v>
      </c>
    </row>
    <row r="13" spans="2:11" x14ac:dyDescent="0.2">
      <c r="C13" s="27"/>
      <c r="H13" s="32" t="s">
        <v>259</v>
      </c>
      <c r="I13" s="29"/>
      <c r="J13" s="30"/>
      <c r="K13" s="23" t="s">
        <v>1138</v>
      </c>
    </row>
    <row r="14" spans="2:11" x14ac:dyDescent="0.2">
      <c r="C14" s="27"/>
      <c r="H14" s="32" t="s">
        <v>260</v>
      </c>
      <c r="I14" s="29"/>
      <c r="J14" s="30"/>
      <c r="K14" s="23" t="s">
        <v>1139</v>
      </c>
    </row>
    <row r="15" spans="2:11" x14ac:dyDescent="0.2">
      <c r="C15" s="27"/>
      <c r="H15" s="32" t="s">
        <v>261</v>
      </c>
      <c r="I15" s="29"/>
      <c r="J15" s="30"/>
    </row>
    <row r="16" spans="2:11" x14ac:dyDescent="0.2">
      <c r="C16" s="27"/>
      <c r="H16" s="32" t="s">
        <v>262</v>
      </c>
      <c r="I16" s="29"/>
      <c r="J16" s="30"/>
    </row>
    <row r="17" spans="3:10" x14ac:dyDescent="0.2">
      <c r="C17" s="27"/>
      <c r="H17" s="32" t="s">
        <v>263</v>
      </c>
      <c r="I17" s="29"/>
      <c r="J17" s="30"/>
    </row>
    <row r="18" spans="3:10" x14ac:dyDescent="0.2">
      <c r="C18" s="27"/>
      <c r="H18" s="32" t="s">
        <v>527</v>
      </c>
      <c r="I18" s="29"/>
      <c r="J18" s="30"/>
    </row>
    <row r="19" spans="3:10" x14ac:dyDescent="0.2">
      <c r="C19" s="27"/>
      <c r="H19" s="32" t="s">
        <v>265</v>
      </c>
      <c r="I19" s="29"/>
      <c r="J19" s="30"/>
    </row>
    <row r="20" spans="3:10" x14ac:dyDescent="0.2">
      <c r="C20" s="27"/>
      <c r="H20" s="32" t="s">
        <v>531</v>
      </c>
      <c r="I20" s="29"/>
      <c r="J20" s="30"/>
    </row>
    <row r="21" spans="3:10" x14ac:dyDescent="0.2">
      <c r="C21" s="27"/>
      <c r="H21" s="32" t="s">
        <v>267</v>
      </c>
      <c r="I21" s="29"/>
      <c r="J21" s="30"/>
    </row>
    <row r="22" spans="3:10" x14ac:dyDescent="0.2">
      <c r="C22" s="27"/>
      <c r="H22" s="32" t="s">
        <v>536</v>
      </c>
      <c r="I22" s="29"/>
      <c r="J22" s="30"/>
    </row>
    <row r="23" spans="3:10" x14ac:dyDescent="0.2">
      <c r="C23" s="27"/>
      <c r="H23" s="32" t="s">
        <v>539</v>
      </c>
      <c r="I23" s="29"/>
      <c r="J23" s="30"/>
    </row>
    <row r="24" spans="3:10" x14ac:dyDescent="0.2">
      <c r="C24" s="27"/>
      <c r="H24" s="32" t="s">
        <v>270</v>
      </c>
      <c r="I24" s="29"/>
      <c r="J24" s="30"/>
    </row>
    <row r="25" spans="3:10" x14ac:dyDescent="0.2">
      <c r="C25" s="27"/>
      <c r="H25" s="32" t="s">
        <v>271</v>
      </c>
    </row>
    <row r="26" spans="3:10" x14ac:dyDescent="0.2">
      <c r="C26" s="27"/>
      <c r="H26" s="32" t="s">
        <v>272</v>
      </c>
    </row>
    <row r="27" spans="3:10" x14ac:dyDescent="0.2">
      <c r="H27" s="32" t="s">
        <v>273</v>
      </c>
    </row>
    <row r="28" spans="3:10" x14ac:dyDescent="0.2">
      <c r="H28" s="32" t="s">
        <v>274</v>
      </c>
    </row>
    <row r="29" spans="3:10" x14ac:dyDescent="0.2">
      <c r="H29" s="32" t="s">
        <v>275</v>
      </c>
    </row>
    <row r="30" spans="3:10" x14ac:dyDescent="0.2">
      <c r="H30" s="32" t="s">
        <v>276</v>
      </c>
    </row>
    <row r="31" spans="3:10" x14ac:dyDescent="0.2">
      <c r="H31" s="32" t="s">
        <v>277</v>
      </c>
    </row>
    <row r="32" spans="3:10" x14ac:dyDescent="0.2">
      <c r="H32" s="32" t="s">
        <v>278</v>
      </c>
    </row>
    <row r="33" spans="8:8" x14ac:dyDescent="0.2">
      <c r="H33" s="32" t="s">
        <v>279</v>
      </c>
    </row>
    <row r="34" spans="8:8" x14ac:dyDescent="0.2">
      <c r="H34" s="32" t="s">
        <v>560</v>
      </c>
    </row>
    <row r="35" spans="8:8" x14ac:dyDescent="0.2">
      <c r="H35" s="32" t="s">
        <v>563</v>
      </c>
    </row>
    <row r="36" spans="8:8" x14ac:dyDescent="0.2">
      <c r="H36" s="32" t="s">
        <v>282</v>
      </c>
    </row>
    <row r="37" spans="8:8" x14ac:dyDescent="0.2">
      <c r="H37" s="32" t="s">
        <v>567</v>
      </c>
    </row>
    <row r="38" spans="8:8" x14ac:dyDescent="0.2">
      <c r="H38" s="32" t="s">
        <v>284</v>
      </c>
    </row>
    <row r="39" spans="8:8" x14ac:dyDescent="0.2">
      <c r="H39" s="32" t="s">
        <v>285</v>
      </c>
    </row>
    <row r="40" spans="8:8" x14ac:dyDescent="0.2">
      <c r="H40" s="32" t="s">
        <v>573</v>
      </c>
    </row>
    <row r="41" spans="8:8" x14ac:dyDescent="0.2">
      <c r="H41" s="32" t="s">
        <v>287</v>
      </c>
    </row>
    <row r="42" spans="8:8" x14ac:dyDescent="0.2">
      <c r="H42" s="32" t="s">
        <v>288</v>
      </c>
    </row>
    <row r="43" spans="8:8" x14ac:dyDescent="0.2">
      <c r="H43" s="32" t="s">
        <v>289</v>
      </c>
    </row>
    <row r="44" spans="8:8" x14ac:dyDescent="0.2">
      <c r="H44" s="32" t="s">
        <v>290</v>
      </c>
    </row>
    <row r="45" spans="8:8" x14ac:dyDescent="0.2">
      <c r="H45" s="32" t="s">
        <v>291</v>
      </c>
    </row>
    <row r="46" spans="8:8" x14ac:dyDescent="0.2">
      <c r="H46" s="32" t="s">
        <v>292</v>
      </c>
    </row>
    <row r="47" spans="8:8" x14ac:dyDescent="0.2">
      <c r="H47" s="32" t="s">
        <v>292</v>
      </c>
    </row>
    <row r="48" spans="8:8" x14ac:dyDescent="0.2">
      <c r="H48" s="32" t="s">
        <v>588</v>
      </c>
    </row>
    <row r="49" spans="8:8" x14ac:dyDescent="0.2">
      <c r="H49" s="32" t="s">
        <v>591</v>
      </c>
    </row>
    <row r="50" spans="8:8" x14ac:dyDescent="0.2">
      <c r="H50" s="32" t="s">
        <v>296</v>
      </c>
    </row>
    <row r="51" spans="8:8" x14ac:dyDescent="0.2">
      <c r="H51" s="32" t="s">
        <v>297</v>
      </c>
    </row>
    <row r="52" spans="8:8" x14ac:dyDescent="0.2">
      <c r="H52" s="32" t="s">
        <v>596</v>
      </c>
    </row>
    <row r="53" spans="8:8" x14ac:dyDescent="0.2">
      <c r="H53" s="32" t="s">
        <v>599</v>
      </c>
    </row>
    <row r="54" spans="8:8" x14ac:dyDescent="0.2">
      <c r="H54" s="32" t="s">
        <v>300</v>
      </c>
    </row>
    <row r="55" spans="8:8" x14ac:dyDescent="0.2">
      <c r="H55" s="32" t="s">
        <v>604</v>
      </c>
    </row>
    <row r="56" spans="8:8" x14ac:dyDescent="0.2">
      <c r="H56" s="32" t="s">
        <v>607</v>
      </c>
    </row>
    <row r="57" spans="8:8" x14ac:dyDescent="0.2">
      <c r="H57" s="32" t="s">
        <v>303</v>
      </c>
    </row>
    <row r="58" spans="8:8" x14ac:dyDescent="0.2">
      <c r="H58" s="32" t="s">
        <v>304</v>
      </c>
    </row>
    <row r="59" spans="8:8" x14ac:dyDescent="0.2">
      <c r="H59" s="32" t="s">
        <v>305</v>
      </c>
    </row>
    <row r="60" spans="8:8" x14ac:dyDescent="0.2">
      <c r="H60" s="32" t="s">
        <v>306</v>
      </c>
    </row>
    <row r="61" spans="8:8" x14ac:dyDescent="0.2">
      <c r="H61" s="32" t="s">
        <v>307</v>
      </c>
    </row>
    <row r="62" spans="8:8" x14ac:dyDescent="0.2">
      <c r="H62" s="32" t="s">
        <v>308</v>
      </c>
    </row>
    <row r="63" spans="8:8" x14ac:dyDescent="0.2">
      <c r="H63" s="32" t="s">
        <v>621</v>
      </c>
    </row>
    <row r="64" spans="8:8" x14ac:dyDescent="0.2">
      <c r="H64" s="32" t="s">
        <v>624</v>
      </c>
    </row>
    <row r="65" spans="8:8" x14ac:dyDescent="0.2">
      <c r="H65" s="32" t="s">
        <v>627</v>
      </c>
    </row>
    <row r="66" spans="8:8" x14ac:dyDescent="0.2">
      <c r="H66" s="32" t="s">
        <v>312</v>
      </c>
    </row>
    <row r="67" spans="8:8" x14ac:dyDescent="0.2">
      <c r="H67" s="32" t="s">
        <v>632</v>
      </c>
    </row>
    <row r="68" spans="8:8" x14ac:dyDescent="0.2">
      <c r="H68" s="32" t="s">
        <v>314</v>
      </c>
    </row>
    <row r="69" spans="8:8" x14ac:dyDescent="0.2">
      <c r="H69" s="32" t="s">
        <v>636</v>
      </c>
    </row>
    <row r="70" spans="8:8" x14ac:dyDescent="0.2">
      <c r="H70" s="32" t="s">
        <v>639</v>
      </c>
    </row>
    <row r="71" spans="8:8" x14ac:dyDescent="0.2">
      <c r="H71" s="32" t="s">
        <v>642</v>
      </c>
    </row>
    <row r="72" spans="8:8" x14ac:dyDescent="0.2">
      <c r="H72" s="32" t="s">
        <v>645</v>
      </c>
    </row>
    <row r="73" spans="8:8" x14ac:dyDescent="0.2">
      <c r="H73" s="32" t="s">
        <v>648</v>
      </c>
    </row>
    <row r="74" spans="8:8" x14ac:dyDescent="0.2">
      <c r="H74" s="32" t="s">
        <v>319</v>
      </c>
    </row>
    <row r="75" spans="8:8" x14ac:dyDescent="0.2">
      <c r="H75" s="32" t="s">
        <v>320</v>
      </c>
    </row>
    <row r="76" spans="8:8" x14ac:dyDescent="0.2">
      <c r="H76" s="32" t="s">
        <v>653</v>
      </c>
    </row>
    <row r="77" spans="8:8" x14ac:dyDescent="0.2">
      <c r="H77" s="32" t="s">
        <v>656</v>
      </c>
    </row>
    <row r="78" spans="8:8" x14ac:dyDescent="0.2">
      <c r="H78" s="32" t="s">
        <v>323</v>
      </c>
    </row>
    <row r="79" spans="8:8" x14ac:dyDescent="0.2">
      <c r="H79" s="32" t="s">
        <v>661</v>
      </c>
    </row>
    <row r="80" spans="8:8" x14ac:dyDescent="0.2">
      <c r="H80" s="32" t="s">
        <v>325</v>
      </c>
    </row>
    <row r="81" spans="8:8" x14ac:dyDescent="0.2">
      <c r="H81" s="32" t="s">
        <v>326</v>
      </c>
    </row>
    <row r="82" spans="8:8" x14ac:dyDescent="0.2">
      <c r="H82" s="32" t="s">
        <v>327</v>
      </c>
    </row>
    <row r="83" spans="8:8" x14ac:dyDescent="0.2">
      <c r="H83" s="32" t="s">
        <v>328</v>
      </c>
    </row>
    <row r="84" spans="8:8" x14ac:dyDescent="0.2">
      <c r="H84" s="32" t="s">
        <v>672</v>
      </c>
    </row>
    <row r="85" spans="8:8" x14ac:dyDescent="0.2">
      <c r="H85" s="32" t="s">
        <v>675</v>
      </c>
    </row>
    <row r="86" spans="8:8" x14ac:dyDescent="0.2">
      <c r="H86" s="32" t="s">
        <v>331</v>
      </c>
    </row>
    <row r="87" spans="8:8" x14ac:dyDescent="0.2">
      <c r="H87" s="32" t="s">
        <v>332</v>
      </c>
    </row>
    <row r="88" spans="8:8" x14ac:dyDescent="0.2">
      <c r="H88" s="32" t="s">
        <v>333</v>
      </c>
    </row>
    <row r="89" spans="8:8" x14ac:dyDescent="0.2">
      <c r="H89" s="32" t="s">
        <v>334</v>
      </c>
    </row>
    <row r="90" spans="8:8" x14ac:dyDescent="0.2">
      <c r="H90" s="32" t="s">
        <v>335</v>
      </c>
    </row>
    <row r="91" spans="8:8" x14ac:dyDescent="0.2">
      <c r="H91" s="32" t="s">
        <v>336</v>
      </c>
    </row>
    <row r="92" spans="8:8" x14ac:dyDescent="0.2">
      <c r="H92" s="32" t="s">
        <v>690</v>
      </c>
    </row>
    <row r="93" spans="8:8" x14ac:dyDescent="0.2">
      <c r="H93" s="32" t="s">
        <v>693</v>
      </c>
    </row>
    <row r="94" spans="8:8" x14ac:dyDescent="0.2">
      <c r="H94" s="32" t="s">
        <v>339</v>
      </c>
    </row>
    <row r="95" spans="8:8" x14ac:dyDescent="0.2">
      <c r="H95" s="32" t="s">
        <v>340</v>
      </c>
    </row>
    <row r="96" spans="8:8" x14ac:dyDescent="0.2">
      <c r="H96" s="32" t="s">
        <v>341</v>
      </c>
    </row>
    <row r="97" spans="8:8" x14ac:dyDescent="0.2">
      <c r="H97" s="32" t="s">
        <v>342</v>
      </c>
    </row>
    <row r="98" spans="8:8" x14ac:dyDescent="0.2">
      <c r="H98" s="32" t="s">
        <v>343</v>
      </c>
    </row>
    <row r="99" spans="8:8" x14ac:dyDescent="0.2">
      <c r="H99" s="32" t="s">
        <v>344</v>
      </c>
    </row>
    <row r="100" spans="8:8" x14ac:dyDescent="0.2">
      <c r="H100" s="32" t="s">
        <v>345</v>
      </c>
    </row>
    <row r="101" spans="8:8" x14ac:dyDescent="0.2">
      <c r="H101" s="32" t="s">
        <v>346</v>
      </c>
    </row>
    <row r="102" spans="8:8" x14ac:dyDescent="0.2">
      <c r="H102" s="32" t="s">
        <v>347</v>
      </c>
    </row>
    <row r="103" spans="8:8" x14ac:dyDescent="0.2">
      <c r="H103" s="32" t="s">
        <v>348</v>
      </c>
    </row>
    <row r="104" spans="8:8" x14ac:dyDescent="0.2">
      <c r="H104" s="32" t="s">
        <v>349</v>
      </c>
    </row>
    <row r="105" spans="8:8" x14ac:dyDescent="0.2">
      <c r="H105" s="32" t="s">
        <v>710</v>
      </c>
    </row>
    <row r="106" spans="8:8" x14ac:dyDescent="0.2">
      <c r="H106" s="32" t="s">
        <v>351</v>
      </c>
    </row>
    <row r="107" spans="8:8" x14ac:dyDescent="0.2">
      <c r="H107" s="32" t="s">
        <v>352</v>
      </c>
    </row>
    <row r="108" spans="8:8" x14ac:dyDescent="0.2">
      <c r="H108" s="32" t="s">
        <v>353</v>
      </c>
    </row>
    <row r="109" spans="8:8" x14ac:dyDescent="0.2">
      <c r="H109" s="32" t="s">
        <v>354</v>
      </c>
    </row>
    <row r="110" spans="8:8" x14ac:dyDescent="0.2">
      <c r="H110" s="32" t="s">
        <v>355</v>
      </c>
    </row>
    <row r="111" spans="8:8" x14ac:dyDescent="0.2">
      <c r="H111" s="32" t="s">
        <v>723</v>
      </c>
    </row>
    <row r="112" spans="8:8" x14ac:dyDescent="0.2">
      <c r="H112" s="32" t="s">
        <v>357</v>
      </c>
    </row>
    <row r="113" spans="8:8" x14ac:dyDescent="0.2">
      <c r="H113" s="32" t="s">
        <v>358</v>
      </c>
    </row>
    <row r="114" spans="8:8" x14ac:dyDescent="0.2">
      <c r="H114" s="32" t="s">
        <v>730</v>
      </c>
    </row>
    <row r="115" spans="8:8" x14ac:dyDescent="0.2">
      <c r="H115" s="32" t="s">
        <v>733</v>
      </c>
    </row>
    <row r="116" spans="8:8" x14ac:dyDescent="0.2">
      <c r="H116" s="32" t="s">
        <v>736</v>
      </c>
    </row>
    <row r="117" spans="8:8" x14ac:dyDescent="0.2">
      <c r="H117" s="32" t="s">
        <v>362</v>
      </c>
    </row>
    <row r="118" spans="8:8" x14ac:dyDescent="0.2">
      <c r="H118" s="32" t="s">
        <v>363</v>
      </c>
    </row>
    <row r="119" spans="8:8" x14ac:dyDescent="0.2">
      <c r="H119" s="32" t="s">
        <v>743</v>
      </c>
    </row>
    <row r="120" spans="8:8" x14ac:dyDescent="0.2">
      <c r="H120" s="32" t="s">
        <v>746</v>
      </c>
    </row>
    <row r="121" spans="8:8" x14ac:dyDescent="0.2">
      <c r="H121" s="32" t="s">
        <v>749</v>
      </c>
    </row>
    <row r="122" spans="8:8" x14ac:dyDescent="0.2">
      <c r="H122" s="32" t="s">
        <v>752</v>
      </c>
    </row>
    <row r="123" spans="8:8" x14ac:dyDescent="0.2">
      <c r="H123" s="32" t="s">
        <v>368</v>
      </c>
    </row>
    <row r="124" spans="8:8" x14ac:dyDescent="0.2">
      <c r="H124" s="32" t="s">
        <v>369</v>
      </c>
    </row>
    <row r="125" spans="8:8" x14ac:dyDescent="0.2">
      <c r="H125" s="32" t="s">
        <v>370</v>
      </c>
    </row>
    <row r="126" spans="8:8" x14ac:dyDescent="0.2">
      <c r="H126" s="32" t="s">
        <v>371</v>
      </c>
    </row>
    <row r="127" spans="8:8" x14ac:dyDescent="0.2">
      <c r="H127" s="32" t="s">
        <v>763</v>
      </c>
    </row>
    <row r="128" spans="8:8" x14ac:dyDescent="0.2">
      <c r="H128" s="32" t="s">
        <v>766</v>
      </c>
    </row>
    <row r="129" spans="8:8" x14ac:dyDescent="0.2">
      <c r="H129" s="32" t="s">
        <v>769</v>
      </c>
    </row>
    <row r="130" spans="8:8" x14ac:dyDescent="0.2">
      <c r="H130" s="32" t="s">
        <v>375</v>
      </c>
    </row>
    <row r="131" spans="8:8" x14ac:dyDescent="0.2">
      <c r="H131" s="32" t="s">
        <v>376</v>
      </c>
    </row>
    <row r="132" spans="8:8" x14ac:dyDescent="0.2">
      <c r="H132" s="32" t="s">
        <v>377</v>
      </c>
    </row>
    <row r="133" spans="8:8" x14ac:dyDescent="0.2">
      <c r="H133" s="32" t="s">
        <v>778</v>
      </c>
    </row>
    <row r="134" spans="8:8" x14ac:dyDescent="0.2">
      <c r="H134" s="32" t="s">
        <v>781</v>
      </c>
    </row>
    <row r="135" spans="8:8" x14ac:dyDescent="0.2">
      <c r="H135" s="32" t="s">
        <v>784</v>
      </c>
    </row>
    <row r="136" spans="8:8" x14ac:dyDescent="0.2">
      <c r="H136" s="32" t="s">
        <v>381</v>
      </c>
    </row>
    <row r="137" spans="8:8" x14ac:dyDescent="0.2">
      <c r="H137" s="32" t="s">
        <v>382</v>
      </c>
    </row>
    <row r="138" spans="8:8" x14ac:dyDescent="0.2">
      <c r="H138" s="32" t="s">
        <v>383</v>
      </c>
    </row>
    <row r="139" spans="8:8" x14ac:dyDescent="0.2">
      <c r="H139" s="32" t="s">
        <v>384</v>
      </c>
    </row>
    <row r="140" spans="8:8" x14ac:dyDescent="0.2">
      <c r="H140" s="32" t="s">
        <v>793</v>
      </c>
    </row>
    <row r="141" spans="8:8" x14ac:dyDescent="0.2">
      <c r="H141" s="32" t="s">
        <v>385</v>
      </c>
    </row>
    <row r="142" spans="8:8" x14ac:dyDescent="0.2">
      <c r="H142" s="32" t="s">
        <v>386</v>
      </c>
    </row>
    <row r="143" spans="8:8" x14ac:dyDescent="0.2">
      <c r="H143" s="32" t="s">
        <v>387</v>
      </c>
    </row>
    <row r="144" spans="8:8" x14ac:dyDescent="0.2">
      <c r="H144" s="32" t="s">
        <v>388</v>
      </c>
    </row>
    <row r="145" spans="8:8" x14ac:dyDescent="0.2">
      <c r="H145" s="32" t="s">
        <v>389</v>
      </c>
    </row>
    <row r="146" spans="8:8" x14ac:dyDescent="0.2">
      <c r="H146" s="32" t="s">
        <v>804</v>
      </c>
    </row>
    <row r="147" spans="8:8" x14ac:dyDescent="0.2">
      <c r="H147" s="32" t="s">
        <v>391</v>
      </c>
    </row>
    <row r="148" spans="8:8" x14ac:dyDescent="0.2">
      <c r="H148" s="32" t="s">
        <v>392</v>
      </c>
    </row>
    <row r="149" spans="8:8" x14ac:dyDescent="0.2">
      <c r="H149" s="32" t="s">
        <v>393</v>
      </c>
    </row>
    <row r="150" spans="8:8" x14ac:dyDescent="0.2">
      <c r="H150" s="32" t="s">
        <v>394</v>
      </c>
    </row>
    <row r="151" spans="8:8" x14ac:dyDescent="0.2">
      <c r="H151" s="32" t="s">
        <v>395</v>
      </c>
    </row>
    <row r="152" spans="8:8" x14ac:dyDescent="0.2">
      <c r="H152" s="32" t="s">
        <v>396</v>
      </c>
    </row>
    <row r="153" spans="8:8" x14ac:dyDescent="0.2">
      <c r="H153" s="32" t="s">
        <v>819</v>
      </c>
    </row>
    <row r="154" spans="8:8" x14ac:dyDescent="0.2">
      <c r="H154" s="32" t="s">
        <v>398</v>
      </c>
    </row>
    <row r="155" spans="8:8" x14ac:dyDescent="0.2">
      <c r="H155" s="32" t="s">
        <v>824</v>
      </c>
    </row>
    <row r="156" spans="8:8" x14ac:dyDescent="0.2">
      <c r="H156" s="32" t="s">
        <v>827</v>
      </c>
    </row>
    <row r="157" spans="8:8" x14ac:dyDescent="0.2">
      <c r="H157" s="32" t="s">
        <v>830</v>
      </c>
    </row>
    <row r="158" spans="8:8" x14ac:dyDescent="0.2">
      <c r="H158" s="32" t="s">
        <v>833</v>
      </c>
    </row>
    <row r="159" spans="8:8" x14ac:dyDescent="0.2">
      <c r="H159" s="32" t="s">
        <v>836</v>
      </c>
    </row>
    <row r="160" spans="8:8" x14ac:dyDescent="0.2">
      <c r="H160" s="32" t="s">
        <v>404</v>
      </c>
    </row>
    <row r="161" spans="8:8" x14ac:dyDescent="0.2">
      <c r="H161" s="32" t="s">
        <v>841</v>
      </c>
    </row>
    <row r="162" spans="8:8" x14ac:dyDescent="0.2">
      <c r="H162" s="32" t="s">
        <v>406</v>
      </c>
    </row>
    <row r="163" spans="8:8" x14ac:dyDescent="0.2">
      <c r="H163" s="32" t="s">
        <v>407</v>
      </c>
    </row>
    <row r="164" spans="8:8" x14ac:dyDescent="0.2">
      <c r="H164" s="32" t="s">
        <v>408</v>
      </c>
    </row>
    <row r="165" spans="8:8" x14ac:dyDescent="0.2">
      <c r="H165" s="32" t="s">
        <v>409</v>
      </c>
    </row>
    <row r="166" spans="8:8" x14ac:dyDescent="0.2">
      <c r="H166" s="32" t="s">
        <v>850</v>
      </c>
    </row>
    <row r="167" spans="8:8" x14ac:dyDescent="0.2">
      <c r="H167" s="32" t="s">
        <v>853</v>
      </c>
    </row>
    <row r="168" spans="8:8" x14ac:dyDescent="0.2">
      <c r="H168" s="32" t="s">
        <v>856</v>
      </c>
    </row>
    <row r="169" spans="8:8" x14ac:dyDescent="0.2">
      <c r="H169" s="32" t="s">
        <v>413</v>
      </c>
    </row>
    <row r="170" spans="8:8" x14ac:dyDescent="0.2">
      <c r="H170" s="32" t="s">
        <v>414</v>
      </c>
    </row>
    <row r="171" spans="8:8" x14ac:dyDescent="0.2">
      <c r="H171" s="32" t="s">
        <v>415</v>
      </c>
    </row>
    <row r="172" spans="8:8" x14ac:dyDescent="0.2">
      <c r="H172" s="32" t="s">
        <v>416</v>
      </c>
    </row>
    <row r="173" spans="8:8" x14ac:dyDescent="0.2">
      <c r="H173" s="32" t="s">
        <v>867</v>
      </c>
    </row>
    <row r="174" spans="8:8" x14ac:dyDescent="0.2">
      <c r="H174" s="32" t="s">
        <v>870</v>
      </c>
    </row>
    <row r="175" spans="8:8" x14ac:dyDescent="0.2">
      <c r="H175" s="32" t="s">
        <v>419</v>
      </c>
    </row>
    <row r="176" spans="8:8" x14ac:dyDescent="0.2">
      <c r="H176" s="32" t="s">
        <v>875</v>
      </c>
    </row>
    <row r="177" spans="8:8" x14ac:dyDescent="0.2">
      <c r="H177" s="32" t="s">
        <v>878</v>
      </c>
    </row>
    <row r="178" spans="8:8" x14ac:dyDescent="0.2">
      <c r="H178" s="32" t="s">
        <v>422</v>
      </c>
    </row>
    <row r="179" spans="8:8" x14ac:dyDescent="0.2">
      <c r="H179" s="32" t="s">
        <v>883</v>
      </c>
    </row>
    <row r="180" spans="8:8" x14ac:dyDescent="0.2">
      <c r="H180" s="32" t="s">
        <v>424</v>
      </c>
    </row>
    <row r="181" spans="8:8" x14ac:dyDescent="0.2">
      <c r="H181" s="32" t="s">
        <v>425</v>
      </c>
    </row>
    <row r="182" spans="8:8" x14ac:dyDescent="0.2">
      <c r="H182" s="32" t="s">
        <v>426</v>
      </c>
    </row>
    <row r="183" spans="8:8" x14ac:dyDescent="0.2">
      <c r="H183" s="32" t="s">
        <v>427</v>
      </c>
    </row>
    <row r="184" spans="8:8" x14ac:dyDescent="0.2">
      <c r="H184" s="32" t="s">
        <v>428</v>
      </c>
    </row>
    <row r="185" spans="8:8" x14ac:dyDescent="0.2">
      <c r="H185" s="32" t="s">
        <v>429</v>
      </c>
    </row>
    <row r="186" spans="8:8" x14ac:dyDescent="0.2">
      <c r="H186" s="32" t="s">
        <v>430</v>
      </c>
    </row>
    <row r="187" spans="8:8" x14ac:dyDescent="0.2">
      <c r="H187" s="32" t="s">
        <v>897</v>
      </c>
    </row>
    <row r="188" spans="8:8" x14ac:dyDescent="0.2">
      <c r="H188" s="32" t="s">
        <v>899</v>
      </c>
    </row>
    <row r="189" spans="8:8" x14ac:dyDescent="0.2">
      <c r="H189" s="32" t="s">
        <v>902</v>
      </c>
    </row>
    <row r="190" spans="8:8" x14ac:dyDescent="0.2">
      <c r="H190" s="32" t="s">
        <v>434</v>
      </c>
    </row>
    <row r="191" spans="8:8" x14ac:dyDescent="0.2">
      <c r="H191" s="32" t="s">
        <v>435</v>
      </c>
    </row>
    <row r="192" spans="8:8" x14ac:dyDescent="0.2">
      <c r="H192" s="32" t="s">
        <v>436</v>
      </c>
    </row>
    <row r="193" spans="8:8" x14ac:dyDescent="0.2">
      <c r="H193" s="32" t="s">
        <v>437</v>
      </c>
    </row>
    <row r="194" spans="8:8" x14ac:dyDescent="0.2">
      <c r="H194" s="32" t="s">
        <v>438</v>
      </c>
    </row>
    <row r="195" spans="8:8" x14ac:dyDescent="0.2">
      <c r="H195" s="32" t="s">
        <v>439</v>
      </c>
    </row>
    <row r="196" spans="8:8" x14ac:dyDescent="0.2">
      <c r="H196" s="32" t="s">
        <v>440</v>
      </c>
    </row>
    <row r="197" spans="8:8" x14ac:dyDescent="0.2">
      <c r="H197" s="32" t="s">
        <v>441</v>
      </c>
    </row>
    <row r="198" spans="8:8" x14ac:dyDescent="0.2">
      <c r="H198" s="32" t="s">
        <v>442</v>
      </c>
    </row>
    <row r="199" spans="8:8" x14ac:dyDescent="0.2">
      <c r="H199" s="32" t="s">
        <v>443</v>
      </c>
    </row>
    <row r="200" spans="8:8" x14ac:dyDescent="0.2">
      <c r="H200" s="32" t="s">
        <v>444</v>
      </c>
    </row>
    <row r="201" spans="8:8" x14ac:dyDescent="0.2">
      <c r="H201" s="32" t="s">
        <v>445</v>
      </c>
    </row>
    <row r="202" spans="8:8" x14ac:dyDescent="0.2">
      <c r="H202" s="32" t="s">
        <v>922</v>
      </c>
    </row>
    <row r="203" spans="8:8" x14ac:dyDescent="0.2">
      <c r="H203" s="32" t="s">
        <v>447</v>
      </c>
    </row>
    <row r="204" spans="8:8" x14ac:dyDescent="0.2">
      <c r="H204" s="32" t="s">
        <v>926</v>
      </c>
    </row>
    <row r="205" spans="8:8" x14ac:dyDescent="0.2">
      <c r="H205" s="32" t="s">
        <v>449</v>
      </c>
    </row>
    <row r="206" spans="8:8" x14ac:dyDescent="0.2">
      <c r="H206" s="32" t="s">
        <v>450</v>
      </c>
    </row>
    <row r="207" spans="8:8" x14ac:dyDescent="0.2">
      <c r="H207" s="32" t="s">
        <v>933</v>
      </c>
    </row>
    <row r="208" spans="8:8" x14ac:dyDescent="0.2">
      <c r="H208" s="32" t="s">
        <v>936</v>
      </c>
    </row>
    <row r="209" spans="8:8" x14ac:dyDescent="0.2">
      <c r="H209" s="32" t="s">
        <v>939</v>
      </c>
    </row>
    <row r="210" spans="8:8" x14ac:dyDescent="0.2">
      <c r="H210" s="32" t="s">
        <v>454</v>
      </c>
    </row>
    <row r="211" spans="8:8" x14ac:dyDescent="0.2">
      <c r="H211" s="32" t="s">
        <v>688</v>
      </c>
    </row>
    <row r="212" spans="8:8" x14ac:dyDescent="0.2">
      <c r="H212" s="32" t="s">
        <v>455</v>
      </c>
    </row>
    <row r="213" spans="8:8" x14ac:dyDescent="0.2">
      <c r="H213" s="32" t="s">
        <v>945</v>
      </c>
    </row>
    <row r="214" spans="8:8" x14ac:dyDescent="0.2">
      <c r="H214" s="32" t="s">
        <v>948</v>
      </c>
    </row>
    <row r="215" spans="8:8" x14ac:dyDescent="0.2">
      <c r="H215" s="32" t="s">
        <v>458</v>
      </c>
    </row>
    <row r="216" spans="8:8" x14ac:dyDescent="0.2">
      <c r="H216" s="32" t="s">
        <v>459</v>
      </c>
    </row>
    <row r="217" spans="8:8" x14ac:dyDescent="0.2">
      <c r="H217" s="32" t="s">
        <v>460</v>
      </c>
    </row>
    <row r="218" spans="8:8" x14ac:dyDescent="0.2">
      <c r="H218" s="32" t="s">
        <v>955</v>
      </c>
    </row>
    <row r="219" spans="8:8" x14ac:dyDescent="0.2">
      <c r="H219" s="32" t="s">
        <v>958</v>
      </c>
    </row>
    <row r="220" spans="8:8" x14ac:dyDescent="0.2">
      <c r="H220" s="32" t="s">
        <v>463</v>
      </c>
    </row>
    <row r="221" spans="8:8" x14ac:dyDescent="0.2">
      <c r="H221" s="32" t="s">
        <v>963</v>
      </c>
    </row>
    <row r="222" spans="8:8" x14ac:dyDescent="0.2">
      <c r="H222" s="32" t="s">
        <v>465</v>
      </c>
    </row>
    <row r="223" spans="8:8" x14ac:dyDescent="0.2">
      <c r="H223" s="32" t="s">
        <v>968</v>
      </c>
    </row>
    <row r="224" spans="8:8" x14ac:dyDescent="0.2">
      <c r="H224" s="32" t="s">
        <v>467</v>
      </c>
    </row>
    <row r="225" spans="8:8" x14ac:dyDescent="0.2">
      <c r="H225" s="32" t="s">
        <v>468</v>
      </c>
    </row>
    <row r="226" spans="8:8" x14ac:dyDescent="0.2">
      <c r="H226" s="32" t="s">
        <v>975</v>
      </c>
    </row>
    <row r="227" spans="8:8" x14ac:dyDescent="0.2">
      <c r="H227" s="32" t="s">
        <v>470</v>
      </c>
    </row>
    <row r="228" spans="8:8" x14ac:dyDescent="0.2">
      <c r="H228" s="32" t="s">
        <v>978</v>
      </c>
    </row>
    <row r="229" spans="8:8" x14ac:dyDescent="0.2">
      <c r="H229" s="32" t="s">
        <v>472</v>
      </c>
    </row>
    <row r="230" spans="8:8" x14ac:dyDescent="0.2">
      <c r="H230" s="32" t="s">
        <v>983</v>
      </c>
    </row>
    <row r="231" spans="8:8" x14ac:dyDescent="0.2">
      <c r="H231" s="32" t="s">
        <v>474</v>
      </c>
    </row>
    <row r="232" spans="8:8" x14ac:dyDescent="0.2">
      <c r="H232" s="32" t="s">
        <v>988</v>
      </c>
    </row>
    <row r="233" spans="8:8" x14ac:dyDescent="0.2">
      <c r="H233" s="32" t="s">
        <v>991</v>
      </c>
    </row>
    <row r="234" spans="8:8" x14ac:dyDescent="0.2">
      <c r="H234" s="32" t="s">
        <v>477</v>
      </c>
    </row>
    <row r="235" spans="8:8" x14ac:dyDescent="0.2">
      <c r="H235" s="32" t="s">
        <v>996</v>
      </c>
    </row>
    <row r="236" spans="8:8" x14ac:dyDescent="0.2">
      <c r="H236" s="32" t="s">
        <v>999</v>
      </c>
    </row>
    <row r="237" spans="8:8" x14ac:dyDescent="0.2">
      <c r="H237" s="32" t="s">
        <v>1002</v>
      </c>
    </row>
    <row r="238" spans="8:8" x14ac:dyDescent="0.2">
      <c r="H238" s="32" t="s">
        <v>481</v>
      </c>
    </row>
    <row r="239" spans="8:8" x14ac:dyDescent="0.2">
      <c r="H239" s="32" t="s">
        <v>482</v>
      </c>
    </row>
    <row r="240" spans="8:8" x14ac:dyDescent="0.2">
      <c r="H240" s="32" t="s">
        <v>1009</v>
      </c>
    </row>
    <row r="241" spans="8:8" x14ac:dyDescent="0.2">
      <c r="H241" s="31" t="s">
        <v>1012</v>
      </c>
    </row>
    <row r="242" spans="8:8" x14ac:dyDescent="0.2">
      <c r="H242" s="25" t="s">
        <v>485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topLeftCell="A22" workbookViewId="0"/>
  </sheetViews>
  <sheetFormatPr baseColWidth="10" defaultRowHeight="12.75" x14ac:dyDescent="0.2"/>
  <cols>
    <col min="1" max="2" width="12" style="23"/>
    <col min="3" max="5" width="24.1640625" style="31" customWidth="1"/>
    <col min="6" max="6" width="42.1640625" style="31" customWidth="1"/>
    <col min="7" max="16384" width="12" style="23"/>
  </cols>
  <sheetData>
    <row r="1" spans="3:6" x14ac:dyDescent="0.2">
      <c r="C1" s="31" t="s">
        <v>486</v>
      </c>
      <c r="D1" s="31" t="s">
        <v>487</v>
      </c>
      <c r="E1" s="31" t="s">
        <v>488</v>
      </c>
    </row>
    <row r="3" spans="3:6" ht="15" customHeight="1" x14ac:dyDescent="0.2">
      <c r="C3" s="32" t="s">
        <v>489</v>
      </c>
      <c r="D3" s="32" t="s">
        <v>248</v>
      </c>
      <c r="E3" s="32" t="s">
        <v>248</v>
      </c>
      <c r="F3" s="32" t="s">
        <v>490</v>
      </c>
    </row>
    <row r="4" spans="3:6" ht="15" customHeight="1" x14ac:dyDescent="0.2">
      <c r="C4" s="32" t="s">
        <v>491</v>
      </c>
      <c r="D4" s="32" t="s">
        <v>249</v>
      </c>
      <c r="E4" s="32" t="s">
        <v>492</v>
      </c>
      <c r="F4" s="32" t="s">
        <v>493</v>
      </c>
    </row>
    <row r="5" spans="3:6" ht="15" customHeight="1" x14ac:dyDescent="0.2">
      <c r="C5" s="32" t="s">
        <v>494</v>
      </c>
      <c r="D5" s="32" t="s">
        <v>250</v>
      </c>
      <c r="E5" s="32" t="s">
        <v>495</v>
      </c>
      <c r="F5" s="32" t="s">
        <v>496</v>
      </c>
    </row>
    <row r="6" spans="3:6" ht="15" customHeight="1" x14ac:dyDescent="0.2">
      <c r="C6" s="32" t="s">
        <v>497</v>
      </c>
      <c r="D6" s="32" t="s">
        <v>251</v>
      </c>
      <c r="E6" s="32" t="s">
        <v>498</v>
      </c>
      <c r="F6" s="32" t="s">
        <v>499</v>
      </c>
    </row>
    <row r="7" spans="3:6" ht="15" customHeight="1" x14ac:dyDescent="0.2">
      <c r="C7" s="32" t="s">
        <v>497</v>
      </c>
      <c r="D7" s="32" t="s">
        <v>252</v>
      </c>
      <c r="E7" s="32" t="s">
        <v>498</v>
      </c>
      <c r="F7" s="32" t="s">
        <v>499</v>
      </c>
    </row>
    <row r="8" spans="3:6" ht="15" customHeight="1" x14ac:dyDescent="0.2">
      <c r="C8" s="32" t="s">
        <v>500</v>
      </c>
      <c r="D8" s="32" t="s">
        <v>253</v>
      </c>
      <c r="E8" s="32" t="s">
        <v>501</v>
      </c>
      <c r="F8" s="32" t="s">
        <v>502</v>
      </c>
    </row>
    <row r="9" spans="3:6" ht="15" customHeight="1" x14ac:dyDescent="0.2">
      <c r="C9" s="32" t="s">
        <v>503</v>
      </c>
      <c r="D9" s="32" t="s">
        <v>254</v>
      </c>
      <c r="E9" s="32" t="s">
        <v>504</v>
      </c>
      <c r="F9" s="32" t="s">
        <v>505</v>
      </c>
    </row>
    <row r="10" spans="3:6" ht="15" customHeight="1" x14ac:dyDescent="0.2">
      <c r="C10" s="32" t="s">
        <v>506</v>
      </c>
      <c r="D10" s="32" t="s">
        <v>255</v>
      </c>
      <c r="E10" s="32" t="s">
        <v>507</v>
      </c>
      <c r="F10" s="32" t="s">
        <v>508</v>
      </c>
    </row>
    <row r="11" spans="3:6" ht="15" customHeight="1" x14ac:dyDescent="0.2">
      <c r="C11" s="32" t="s">
        <v>509</v>
      </c>
      <c r="D11" s="32" t="s">
        <v>256</v>
      </c>
      <c r="E11" s="32" t="s">
        <v>510</v>
      </c>
      <c r="F11" s="32" t="s">
        <v>511</v>
      </c>
    </row>
    <row r="12" spans="3:6" ht="15" customHeight="1" x14ac:dyDescent="0.2">
      <c r="C12" s="32" t="s">
        <v>512</v>
      </c>
      <c r="D12" s="32" t="s">
        <v>257</v>
      </c>
      <c r="E12" s="32" t="s">
        <v>513</v>
      </c>
      <c r="F12" s="32" t="s">
        <v>514</v>
      </c>
    </row>
    <row r="13" spans="3:6" ht="15" customHeight="1" x14ac:dyDescent="0.2">
      <c r="C13" s="32" t="s">
        <v>515</v>
      </c>
      <c r="D13" s="32" t="s">
        <v>258</v>
      </c>
      <c r="E13" s="32" t="s">
        <v>258</v>
      </c>
      <c r="F13" s="32" t="s">
        <v>516</v>
      </c>
    </row>
    <row r="14" spans="3:6" ht="15" customHeight="1" x14ac:dyDescent="0.2">
      <c r="C14" s="32" t="s">
        <v>517</v>
      </c>
      <c r="D14" s="32" t="s">
        <v>259</v>
      </c>
      <c r="E14" s="32" t="s">
        <v>259</v>
      </c>
      <c r="F14" s="32" t="s">
        <v>518</v>
      </c>
    </row>
    <row r="15" spans="3:6" ht="15" customHeight="1" x14ac:dyDescent="0.2">
      <c r="C15" s="32" t="s">
        <v>519</v>
      </c>
      <c r="D15" s="32" t="s">
        <v>260</v>
      </c>
      <c r="E15" s="32" t="s">
        <v>260</v>
      </c>
      <c r="F15" s="32" t="s">
        <v>520</v>
      </c>
    </row>
    <row r="16" spans="3:6" ht="15" customHeight="1" x14ac:dyDescent="0.2">
      <c r="C16" s="32" t="s">
        <v>521</v>
      </c>
      <c r="D16" s="32" t="s">
        <v>261</v>
      </c>
      <c r="E16" s="32" t="s">
        <v>261</v>
      </c>
      <c r="F16" s="32" t="s">
        <v>522</v>
      </c>
    </row>
    <row r="17" spans="3:6" ht="15" customHeight="1" x14ac:dyDescent="0.2">
      <c r="C17" s="32" t="s">
        <v>523</v>
      </c>
      <c r="D17" s="32" t="s">
        <v>262</v>
      </c>
      <c r="E17" s="32" t="s">
        <v>262</v>
      </c>
      <c r="F17" s="32" t="s">
        <v>524</v>
      </c>
    </row>
    <row r="18" spans="3:6" ht="15" customHeight="1" x14ac:dyDescent="0.2">
      <c r="C18" s="32" t="s">
        <v>525</v>
      </c>
      <c r="D18" s="32" t="s">
        <v>263</v>
      </c>
      <c r="E18" s="32" t="s">
        <v>263</v>
      </c>
      <c r="F18" s="32" t="s">
        <v>526</v>
      </c>
    </row>
    <row r="19" spans="3:6" ht="15" customHeight="1" x14ac:dyDescent="0.2">
      <c r="C19" s="32" t="s">
        <v>525</v>
      </c>
      <c r="D19" s="32" t="s">
        <v>264</v>
      </c>
      <c r="E19" s="32" t="s">
        <v>527</v>
      </c>
      <c r="F19" s="32" t="s">
        <v>526</v>
      </c>
    </row>
    <row r="20" spans="3:6" ht="15" customHeight="1" x14ac:dyDescent="0.2">
      <c r="C20" s="32" t="s">
        <v>528</v>
      </c>
      <c r="D20" s="32" t="s">
        <v>265</v>
      </c>
      <c r="E20" s="32" t="s">
        <v>265</v>
      </c>
      <c r="F20" s="32" t="s">
        <v>529</v>
      </c>
    </row>
    <row r="21" spans="3:6" ht="15" customHeight="1" x14ac:dyDescent="0.2">
      <c r="C21" s="32" t="s">
        <v>530</v>
      </c>
      <c r="D21" s="32" t="s">
        <v>266</v>
      </c>
      <c r="E21" s="32" t="s">
        <v>531</v>
      </c>
      <c r="F21" s="32" t="s">
        <v>532</v>
      </c>
    </row>
    <row r="22" spans="3:6" ht="15" customHeight="1" x14ac:dyDescent="0.2">
      <c r="C22" s="32" t="s">
        <v>533</v>
      </c>
      <c r="D22" s="32" t="s">
        <v>267</v>
      </c>
      <c r="E22" s="32" t="s">
        <v>267</v>
      </c>
      <c r="F22" s="32" t="s">
        <v>534</v>
      </c>
    </row>
    <row r="23" spans="3:6" ht="15" customHeight="1" x14ac:dyDescent="0.2">
      <c r="C23" s="32" t="s">
        <v>535</v>
      </c>
      <c r="D23" s="32" t="s">
        <v>268</v>
      </c>
      <c r="E23" s="32" t="s">
        <v>536</v>
      </c>
      <c r="F23" s="32" t="s">
        <v>537</v>
      </c>
    </row>
    <row r="24" spans="3:6" ht="15" customHeight="1" x14ac:dyDescent="0.2">
      <c r="C24" s="32" t="s">
        <v>538</v>
      </c>
      <c r="D24" s="32" t="s">
        <v>269</v>
      </c>
      <c r="E24" s="32" t="s">
        <v>539</v>
      </c>
      <c r="F24" s="32" t="s">
        <v>540</v>
      </c>
    </row>
    <row r="25" spans="3:6" ht="15" customHeight="1" x14ac:dyDescent="0.2">
      <c r="C25" s="32" t="s">
        <v>541</v>
      </c>
      <c r="D25" s="32" t="s">
        <v>270</v>
      </c>
      <c r="E25" s="32" t="s">
        <v>270</v>
      </c>
      <c r="F25" s="32" t="s">
        <v>542</v>
      </c>
    </row>
    <row r="26" spans="3:6" ht="15" customHeight="1" x14ac:dyDescent="0.2">
      <c r="C26" s="32" t="s">
        <v>543</v>
      </c>
      <c r="D26" s="32" t="s">
        <v>271</v>
      </c>
      <c r="E26" s="32" t="s">
        <v>271</v>
      </c>
      <c r="F26" s="32" t="s">
        <v>544</v>
      </c>
    </row>
    <row r="27" spans="3:6" ht="15" customHeight="1" x14ac:dyDescent="0.2">
      <c r="C27" s="32" t="s">
        <v>545</v>
      </c>
      <c r="D27" s="32" t="s">
        <v>272</v>
      </c>
      <c r="E27" s="32" t="s">
        <v>272</v>
      </c>
      <c r="F27" s="32" t="s">
        <v>546</v>
      </c>
    </row>
    <row r="28" spans="3:6" ht="15" customHeight="1" x14ac:dyDescent="0.2">
      <c r="C28" s="32" t="s">
        <v>547</v>
      </c>
      <c r="D28" s="32" t="s">
        <v>273</v>
      </c>
      <c r="E28" s="32" t="s">
        <v>273</v>
      </c>
      <c r="F28" s="32" t="s">
        <v>548</v>
      </c>
    </row>
    <row r="29" spans="3:6" ht="15" customHeight="1" x14ac:dyDescent="0.2">
      <c r="C29" s="32" t="s">
        <v>549</v>
      </c>
      <c r="D29" s="32" t="s">
        <v>274</v>
      </c>
      <c r="E29" s="32" t="s">
        <v>274</v>
      </c>
      <c r="F29" s="32" t="s">
        <v>550</v>
      </c>
    </row>
    <row r="30" spans="3:6" ht="15" customHeight="1" x14ac:dyDescent="0.2">
      <c r="C30" s="32" t="s">
        <v>549</v>
      </c>
      <c r="D30" s="32" t="s">
        <v>275</v>
      </c>
      <c r="E30" s="32" t="s">
        <v>275</v>
      </c>
      <c r="F30" s="32" t="s">
        <v>550</v>
      </c>
    </row>
    <row r="31" spans="3:6" ht="15" customHeight="1" x14ac:dyDescent="0.2">
      <c r="C31" s="32" t="s">
        <v>551</v>
      </c>
      <c r="D31" s="32" t="s">
        <v>276</v>
      </c>
      <c r="E31" s="32" t="s">
        <v>276</v>
      </c>
      <c r="F31" s="32" t="s">
        <v>552</v>
      </c>
    </row>
    <row r="32" spans="3:6" ht="15" customHeight="1" x14ac:dyDescent="0.2">
      <c r="C32" s="32" t="s">
        <v>553</v>
      </c>
      <c r="D32" s="32" t="s">
        <v>277</v>
      </c>
      <c r="E32" s="32" t="s">
        <v>277</v>
      </c>
      <c r="F32" s="32" t="s">
        <v>554</v>
      </c>
    </row>
    <row r="33" spans="3:6" ht="15" customHeight="1" x14ac:dyDescent="0.2">
      <c r="C33" s="32" t="s">
        <v>555</v>
      </c>
      <c r="D33" s="32" t="s">
        <v>278</v>
      </c>
      <c r="E33" s="32" t="s">
        <v>278</v>
      </c>
      <c r="F33" s="32" t="s">
        <v>556</v>
      </c>
    </row>
    <row r="34" spans="3:6" ht="15" customHeight="1" x14ac:dyDescent="0.2">
      <c r="C34" s="32" t="s">
        <v>557</v>
      </c>
      <c r="D34" s="32" t="s">
        <v>279</v>
      </c>
      <c r="E34" s="32" t="s">
        <v>279</v>
      </c>
      <c r="F34" s="32" t="s">
        <v>558</v>
      </c>
    </row>
    <row r="35" spans="3:6" ht="15" customHeight="1" x14ac:dyDescent="0.2">
      <c r="C35" s="32" t="s">
        <v>559</v>
      </c>
      <c r="D35" s="32" t="s">
        <v>280</v>
      </c>
      <c r="E35" s="32" t="s">
        <v>560</v>
      </c>
      <c r="F35" s="32" t="s">
        <v>561</v>
      </c>
    </row>
    <row r="36" spans="3:6" ht="15" customHeight="1" x14ac:dyDescent="0.2">
      <c r="C36" s="32" t="s">
        <v>562</v>
      </c>
      <c r="D36" s="32" t="s">
        <v>281</v>
      </c>
      <c r="E36" s="32" t="s">
        <v>563</v>
      </c>
      <c r="F36" s="32" t="s">
        <v>564</v>
      </c>
    </row>
    <row r="37" spans="3:6" ht="15" customHeight="1" x14ac:dyDescent="0.2">
      <c r="C37" s="32" t="s">
        <v>565</v>
      </c>
      <c r="D37" s="32" t="s">
        <v>282</v>
      </c>
      <c r="E37" s="32" t="s">
        <v>282</v>
      </c>
      <c r="F37" s="32" t="s">
        <v>566</v>
      </c>
    </row>
    <row r="38" spans="3:6" ht="15" customHeight="1" x14ac:dyDescent="0.2">
      <c r="C38" s="32" t="s">
        <v>565</v>
      </c>
      <c r="D38" s="32" t="s">
        <v>283</v>
      </c>
      <c r="E38" s="32" t="s">
        <v>567</v>
      </c>
      <c r="F38" s="32" t="s">
        <v>566</v>
      </c>
    </row>
    <row r="39" spans="3:6" ht="15" customHeight="1" x14ac:dyDescent="0.2">
      <c r="C39" s="32" t="s">
        <v>568</v>
      </c>
      <c r="D39" s="32" t="s">
        <v>284</v>
      </c>
      <c r="E39" s="32" t="s">
        <v>284</v>
      </c>
      <c r="F39" s="32" t="s">
        <v>569</v>
      </c>
    </row>
    <row r="40" spans="3:6" ht="15" customHeight="1" x14ac:dyDescent="0.2">
      <c r="C40" s="32" t="s">
        <v>570</v>
      </c>
      <c r="D40" s="32" t="s">
        <v>285</v>
      </c>
      <c r="E40" s="32" t="s">
        <v>285</v>
      </c>
      <c r="F40" s="32" t="s">
        <v>571</v>
      </c>
    </row>
    <row r="41" spans="3:6" ht="15" customHeight="1" x14ac:dyDescent="0.2">
      <c r="C41" s="32" t="s">
        <v>572</v>
      </c>
      <c r="D41" s="32" t="s">
        <v>286</v>
      </c>
      <c r="E41" s="32" t="s">
        <v>573</v>
      </c>
      <c r="F41" s="32" t="s">
        <v>574</v>
      </c>
    </row>
    <row r="42" spans="3:6" ht="15" customHeight="1" x14ac:dyDescent="0.2">
      <c r="C42" s="32" t="s">
        <v>575</v>
      </c>
      <c r="D42" s="32" t="s">
        <v>287</v>
      </c>
      <c r="E42" s="32" t="s">
        <v>287</v>
      </c>
      <c r="F42" s="32" t="s">
        <v>576</v>
      </c>
    </row>
    <row r="43" spans="3:6" ht="15" customHeight="1" x14ac:dyDescent="0.2">
      <c r="C43" s="32" t="s">
        <v>577</v>
      </c>
      <c r="D43" s="32" t="s">
        <v>288</v>
      </c>
      <c r="E43" s="32" t="s">
        <v>288</v>
      </c>
      <c r="F43" s="32" t="s">
        <v>578</v>
      </c>
    </row>
    <row r="44" spans="3:6" ht="15" customHeight="1" x14ac:dyDescent="0.2">
      <c r="C44" s="32" t="s">
        <v>579</v>
      </c>
      <c r="D44" s="32" t="s">
        <v>289</v>
      </c>
      <c r="E44" s="32" t="s">
        <v>289</v>
      </c>
      <c r="F44" s="32" t="s">
        <v>580</v>
      </c>
    </row>
    <row r="45" spans="3:6" ht="15" customHeight="1" x14ac:dyDescent="0.2">
      <c r="C45" s="32" t="s">
        <v>581</v>
      </c>
      <c r="D45" s="32" t="s">
        <v>290</v>
      </c>
      <c r="E45" s="32" t="s">
        <v>290</v>
      </c>
      <c r="F45" s="32" t="s">
        <v>582</v>
      </c>
    </row>
    <row r="46" spans="3:6" ht="15" customHeight="1" x14ac:dyDescent="0.2">
      <c r="C46" s="32" t="s">
        <v>583</v>
      </c>
      <c r="D46" s="32" t="s">
        <v>291</v>
      </c>
      <c r="E46" s="32" t="s">
        <v>291</v>
      </c>
      <c r="F46" s="32" t="s">
        <v>584</v>
      </c>
    </row>
    <row r="47" spans="3:6" ht="15" customHeight="1" x14ac:dyDescent="0.2">
      <c r="C47" s="32" t="s">
        <v>585</v>
      </c>
      <c r="D47" s="32" t="s">
        <v>292</v>
      </c>
      <c r="E47" s="32" t="s">
        <v>292</v>
      </c>
      <c r="F47" s="32" t="s">
        <v>586</v>
      </c>
    </row>
    <row r="48" spans="3:6" ht="15" customHeight="1" x14ac:dyDescent="0.2">
      <c r="C48" s="32" t="s">
        <v>585</v>
      </c>
      <c r="D48" s="32" t="s">
        <v>293</v>
      </c>
      <c r="E48" s="32" t="s">
        <v>292</v>
      </c>
      <c r="F48" s="32" t="s">
        <v>586</v>
      </c>
    </row>
    <row r="49" spans="3:6" ht="15" customHeight="1" x14ac:dyDescent="0.2">
      <c r="C49" s="32" t="s">
        <v>587</v>
      </c>
      <c r="D49" s="32" t="s">
        <v>294</v>
      </c>
      <c r="E49" s="32" t="s">
        <v>588</v>
      </c>
      <c r="F49" s="32" t="s">
        <v>589</v>
      </c>
    </row>
    <row r="50" spans="3:6" ht="15" customHeight="1" x14ac:dyDescent="0.2">
      <c r="C50" s="32" t="s">
        <v>590</v>
      </c>
      <c r="D50" s="32" t="s">
        <v>295</v>
      </c>
      <c r="E50" s="32" t="s">
        <v>591</v>
      </c>
      <c r="F50" s="32" t="s">
        <v>592</v>
      </c>
    </row>
    <row r="51" spans="3:6" ht="15" customHeight="1" x14ac:dyDescent="0.2">
      <c r="C51" s="32" t="s">
        <v>593</v>
      </c>
      <c r="D51" s="32" t="s">
        <v>296</v>
      </c>
      <c r="E51" s="32" t="s">
        <v>296</v>
      </c>
      <c r="F51" s="32" t="s">
        <v>594</v>
      </c>
    </row>
    <row r="52" spans="3:6" ht="15" customHeight="1" x14ac:dyDescent="0.2">
      <c r="C52" s="32" t="s">
        <v>593</v>
      </c>
      <c r="D52" s="32" t="s">
        <v>297</v>
      </c>
      <c r="E52" s="32" t="s">
        <v>297</v>
      </c>
      <c r="F52" s="32" t="s">
        <v>594</v>
      </c>
    </row>
    <row r="53" spans="3:6" ht="15" customHeight="1" x14ac:dyDescent="0.2">
      <c r="C53" s="32" t="s">
        <v>595</v>
      </c>
      <c r="D53" s="32" t="s">
        <v>298</v>
      </c>
      <c r="E53" s="32" t="s">
        <v>596</v>
      </c>
      <c r="F53" s="32" t="s">
        <v>597</v>
      </c>
    </row>
    <row r="54" spans="3:6" ht="15" customHeight="1" x14ac:dyDescent="0.2">
      <c r="C54" s="32" t="s">
        <v>598</v>
      </c>
      <c r="D54" s="32" t="s">
        <v>299</v>
      </c>
      <c r="E54" s="32" t="s">
        <v>599</v>
      </c>
      <c r="F54" s="32" t="s">
        <v>600</v>
      </c>
    </row>
    <row r="55" spans="3:6" ht="15" customHeight="1" x14ac:dyDescent="0.2">
      <c r="C55" s="32" t="s">
        <v>601</v>
      </c>
      <c r="D55" s="32" t="s">
        <v>300</v>
      </c>
      <c r="E55" s="32" t="s">
        <v>300</v>
      </c>
      <c r="F55" s="32" t="s">
        <v>602</v>
      </c>
    </row>
    <row r="56" spans="3:6" ht="15" customHeight="1" x14ac:dyDescent="0.2">
      <c r="C56" s="32" t="s">
        <v>603</v>
      </c>
      <c r="D56" s="32" t="s">
        <v>301</v>
      </c>
      <c r="E56" s="32" t="s">
        <v>604</v>
      </c>
      <c r="F56" s="32" t="s">
        <v>605</v>
      </c>
    </row>
    <row r="57" spans="3:6" ht="15" customHeight="1" x14ac:dyDescent="0.2">
      <c r="C57" s="32" t="s">
        <v>606</v>
      </c>
      <c r="D57" s="32" t="s">
        <v>302</v>
      </c>
      <c r="E57" s="32" t="s">
        <v>607</v>
      </c>
      <c r="F57" s="32" t="s">
        <v>607</v>
      </c>
    </row>
    <row r="58" spans="3:6" ht="15" customHeight="1" x14ac:dyDescent="0.2">
      <c r="C58" s="32" t="s">
        <v>608</v>
      </c>
      <c r="D58" s="32" t="s">
        <v>303</v>
      </c>
      <c r="E58" s="32" t="s">
        <v>303</v>
      </c>
      <c r="F58" s="32" t="s">
        <v>609</v>
      </c>
    </row>
    <row r="59" spans="3:6" ht="15" customHeight="1" x14ac:dyDescent="0.2">
      <c r="C59" s="32" t="s">
        <v>610</v>
      </c>
      <c r="D59" s="32" t="s">
        <v>304</v>
      </c>
      <c r="E59" s="32" t="s">
        <v>304</v>
      </c>
      <c r="F59" s="32" t="s">
        <v>611</v>
      </c>
    </row>
    <row r="60" spans="3:6" ht="15" customHeight="1" x14ac:dyDescent="0.2">
      <c r="C60" s="32" t="s">
        <v>612</v>
      </c>
      <c r="D60" s="32" t="s">
        <v>305</v>
      </c>
      <c r="E60" s="32" t="s">
        <v>305</v>
      </c>
      <c r="F60" s="32" t="s">
        <v>613</v>
      </c>
    </row>
    <row r="61" spans="3:6" ht="15" customHeight="1" x14ac:dyDescent="0.2">
      <c r="C61" s="32" t="s">
        <v>614</v>
      </c>
      <c r="D61" s="32" t="s">
        <v>306</v>
      </c>
      <c r="E61" s="32" t="s">
        <v>306</v>
      </c>
      <c r="F61" s="32" t="s">
        <v>615</v>
      </c>
    </row>
    <row r="62" spans="3:6" ht="15" customHeight="1" x14ac:dyDescent="0.2">
      <c r="C62" s="32" t="s">
        <v>616</v>
      </c>
      <c r="D62" s="32" t="s">
        <v>307</v>
      </c>
      <c r="E62" s="32" t="s">
        <v>307</v>
      </c>
      <c r="F62" s="32" t="s">
        <v>617</v>
      </c>
    </row>
    <row r="63" spans="3:6" ht="15" customHeight="1" x14ac:dyDescent="0.2">
      <c r="C63" s="32" t="s">
        <v>618</v>
      </c>
      <c r="D63" s="32" t="s">
        <v>308</v>
      </c>
      <c r="E63" s="32" t="s">
        <v>308</v>
      </c>
      <c r="F63" s="32" t="s">
        <v>619</v>
      </c>
    </row>
    <row r="64" spans="3:6" ht="15" customHeight="1" x14ac:dyDescent="0.2">
      <c r="C64" s="32" t="s">
        <v>620</v>
      </c>
      <c r="D64" s="32" t="s">
        <v>309</v>
      </c>
      <c r="E64" s="32" t="s">
        <v>621</v>
      </c>
      <c r="F64" s="32" t="s">
        <v>622</v>
      </c>
    </row>
    <row r="65" spans="3:6" ht="15" customHeight="1" x14ac:dyDescent="0.2">
      <c r="C65" s="32" t="s">
        <v>623</v>
      </c>
      <c r="D65" s="32" t="s">
        <v>310</v>
      </c>
      <c r="E65" s="32" t="s">
        <v>624</v>
      </c>
      <c r="F65" s="32" t="s">
        <v>625</v>
      </c>
    </row>
    <row r="66" spans="3:6" ht="15" customHeight="1" x14ac:dyDescent="0.2">
      <c r="C66" s="32" t="s">
        <v>626</v>
      </c>
      <c r="D66" s="32" t="s">
        <v>311</v>
      </c>
      <c r="E66" s="32" t="s">
        <v>627</v>
      </c>
      <c r="F66" s="32" t="s">
        <v>628</v>
      </c>
    </row>
    <row r="67" spans="3:6" ht="15" customHeight="1" x14ac:dyDescent="0.2">
      <c r="C67" s="32" t="s">
        <v>629</v>
      </c>
      <c r="D67" s="32" t="s">
        <v>312</v>
      </c>
      <c r="E67" s="32" t="s">
        <v>312</v>
      </c>
      <c r="F67" s="32" t="s">
        <v>630</v>
      </c>
    </row>
    <row r="68" spans="3:6" ht="15" customHeight="1" x14ac:dyDescent="0.2">
      <c r="C68" s="32" t="s">
        <v>631</v>
      </c>
      <c r="D68" s="32" t="s">
        <v>313</v>
      </c>
      <c r="E68" s="32" t="s">
        <v>632</v>
      </c>
      <c r="F68" s="32" t="s">
        <v>633</v>
      </c>
    </row>
    <row r="69" spans="3:6" ht="15" customHeight="1" x14ac:dyDescent="0.2">
      <c r="C69" s="32" t="s">
        <v>634</v>
      </c>
      <c r="D69" s="32" t="s">
        <v>314</v>
      </c>
      <c r="E69" s="32" t="s">
        <v>314</v>
      </c>
      <c r="F69" s="32" t="s">
        <v>630</v>
      </c>
    </row>
    <row r="70" spans="3:6" ht="15" customHeight="1" x14ac:dyDescent="0.2">
      <c r="C70" s="32" t="s">
        <v>635</v>
      </c>
      <c r="D70" s="32" t="s">
        <v>315</v>
      </c>
      <c r="E70" s="32" t="s">
        <v>636</v>
      </c>
      <c r="F70" s="32" t="s">
        <v>637</v>
      </c>
    </row>
    <row r="71" spans="3:6" ht="15" customHeight="1" x14ac:dyDescent="0.2">
      <c r="C71" s="32" t="s">
        <v>638</v>
      </c>
      <c r="D71" s="32" t="s">
        <v>316</v>
      </c>
      <c r="E71" s="32" t="s">
        <v>639</v>
      </c>
      <c r="F71" s="32" t="s">
        <v>640</v>
      </c>
    </row>
    <row r="72" spans="3:6" ht="15" customHeight="1" x14ac:dyDescent="0.2">
      <c r="C72" s="32" t="s">
        <v>641</v>
      </c>
      <c r="D72" s="32" t="s">
        <v>317</v>
      </c>
      <c r="E72" s="32" t="s">
        <v>642</v>
      </c>
      <c r="F72" s="32" t="s">
        <v>643</v>
      </c>
    </row>
    <row r="73" spans="3:6" ht="15" customHeight="1" x14ac:dyDescent="0.2">
      <c r="C73" s="32" t="s">
        <v>644</v>
      </c>
      <c r="D73" s="32" t="s">
        <v>318</v>
      </c>
      <c r="E73" s="32" t="s">
        <v>645</v>
      </c>
      <c r="F73" s="32" t="s">
        <v>646</v>
      </c>
    </row>
    <row r="74" spans="3:6" ht="15" customHeight="1" x14ac:dyDescent="0.2">
      <c r="C74" s="32" t="s">
        <v>647</v>
      </c>
      <c r="D74" s="32" t="s">
        <v>319</v>
      </c>
      <c r="E74" s="32" t="s">
        <v>648</v>
      </c>
      <c r="F74" s="32" t="s">
        <v>649</v>
      </c>
    </row>
    <row r="75" spans="3:6" ht="15" customHeight="1" x14ac:dyDescent="0.2">
      <c r="C75" s="32" t="s">
        <v>647</v>
      </c>
      <c r="D75" s="32" t="s">
        <v>319</v>
      </c>
      <c r="E75" s="32" t="s">
        <v>319</v>
      </c>
      <c r="F75" s="32" t="s">
        <v>649</v>
      </c>
    </row>
    <row r="76" spans="3:6" ht="15" customHeight="1" x14ac:dyDescent="0.2">
      <c r="C76" s="32" t="s">
        <v>650</v>
      </c>
      <c r="D76" s="32" t="s">
        <v>320</v>
      </c>
      <c r="E76" s="32" t="s">
        <v>320</v>
      </c>
      <c r="F76" s="32" t="s">
        <v>651</v>
      </c>
    </row>
    <row r="77" spans="3:6" ht="15" customHeight="1" x14ac:dyDescent="0.2">
      <c r="C77" s="32" t="s">
        <v>652</v>
      </c>
      <c r="D77" s="32" t="s">
        <v>321</v>
      </c>
      <c r="E77" s="32" t="s">
        <v>653</v>
      </c>
      <c r="F77" s="32" t="s">
        <v>654</v>
      </c>
    </row>
    <row r="78" spans="3:6" ht="15" customHeight="1" x14ac:dyDescent="0.2">
      <c r="C78" s="32" t="s">
        <v>655</v>
      </c>
      <c r="D78" s="32" t="s">
        <v>322</v>
      </c>
      <c r="E78" s="32" t="s">
        <v>656</v>
      </c>
      <c r="F78" s="32" t="s">
        <v>657</v>
      </c>
    </row>
    <row r="79" spans="3:6" ht="15" customHeight="1" x14ac:dyDescent="0.2">
      <c r="C79" s="32" t="s">
        <v>658</v>
      </c>
      <c r="D79" s="32" t="s">
        <v>323</v>
      </c>
      <c r="E79" s="32" t="s">
        <v>323</v>
      </c>
      <c r="F79" s="32" t="s">
        <v>659</v>
      </c>
    </row>
    <row r="80" spans="3:6" ht="15" customHeight="1" x14ac:dyDescent="0.2">
      <c r="C80" s="32" t="s">
        <v>660</v>
      </c>
      <c r="D80" s="32" t="s">
        <v>324</v>
      </c>
      <c r="E80" s="32" t="s">
        <v>661</v>
      </c>
      <c r="F80" s="32" t="s">
        <v>662</v>
      </c>
    </row>
    <row r="81" spans="3:6" ht="15" customHeight="1" x14ac:dyDescent="0.2">
      <c r="C81" s="32" t="s">
        <v>663</v>
      </c>
      <c r="D81" s="32" t="s">
        <v>325</v>
      </c>
      <c r="E81" s="32" t="s">
        <v>325</v>
      </c>
      <c r="F81" s="32" t="s">
        <v>664</v>
      </c>
    </row>
    <row r="82" spans="3:6" ht="15" customHeight="1" x14ac:dyDescent="0.2">
      <c r="C82" s="32" t="s">
        <v>665</v>
      </c>
      <c r="D82" s="32" t="s">
        <v>326</v>
      </c>
      <c r="E82" s="32" t="s">
        <v>326</v>
      </c>
      <c r="F82" s="32" t="s">
        <v>666</v>
      </c>
    </row>
    <row r="83" spans="3:6" ht="15" customHeight="1" x14ac:dyDescent="0.2">
      <c r="C83" s="32" t="s">
        <v>667</v>
      </c>
      <c r="D83" s="32" t="s">
        <v>327</v>
      </c>
      <c r="E83" s="32" t="s">
        <v>327</v>
      </c>
      <c r="F83" s="32" t="s">
        <v>668</v>
      </c>
    </row>
    <row r="84" spans="3:6" ht="15" customHeight="1" x14ac:dyDescent="0.2">
      <c r="C84" s="32" t="s">
        <v>669</v>
      </c>
      <c r="D84" s="32" t="s">
        <v>328</v>
      </c>
      <c r="E84" s="32" t="s">
        <v>328</v>
      </c>
      <c r="F84" s="32" t="s">
        <v>670</v>
      </c>
    </row>
    <row r="85" spans="3:6" ht="15" customHeight="1" x14ac:dyDescent="0.2">
      <c r="C85" s="32" t="s">
        <v>671</v>
      </c>
      <c r="D85" s="32" t="s">
        <v>329</v>
      </c>
      <c r="E85" s="32" t="s">
        <v>672</v>
      </c>
      <c r="F85" s="32" t="s">
        <v>673</v>
      </c>
    </row>
    <row r="86" spans="3:6" ht="15" customHeight="1" x14ac:dyDescent="0.2">
      <c r="C86" s="32" t="s">
        <v>674</v>
      </c>
      <c r="D86" s="32" t="s">
        <v>330</v>
      </c>
      <c r="E86" s="32" t="s">
        <v>675</v>
      </c>
      <c r="F86" s="32" t="s">
        <v>676</v>
      </c>
    </row>
    <row r="87" spans="3:6" ht="15" customHeight="1" x14ac:dyDescent="0.2">
      <c r="C87" s="32" t="s">
        <v>677</v>
      </c>
      <c r="D87" s="32" t="s">
        <v>331</v>
      </c>
      <c r="E87" s="32" t="s">
        <v>331</v>
      </c>
      <c r="F87" s="32" t="s">
        <v>678</v>
      </c>
    </row>
    <row r="88" spans="3:6" ht="15" customHeight="1" x14ac:dyDescent="0.2">
      <c r="C88" s="32" t="s">
        <v>679</v>
      </c>
      <c r="D88" s="32" t="s">
        <v>332</v>
      </c>
      <c r="E88" s="32" t="s">
        <v>332</v>
      </c>
      <c r="F88" s="32" t="s">
        <v>680</v>
      </c>
    </row>
    <row r="89" spans="3:6" ht="15" customHeight="1" x14ac:dyDescent="0.2">
      <c r="C89" s="32" t="s">
        <v>681</v>
      </c>
      <c r="D89" s="32" t="s">
        <v>333</v>
      </c>
      <c r="E89" s="32" t="s">
        <v>333</v>
      </c>
      <c r="F89" s="32" t="s">
        <v>682</v>
      </c>
    </row>
    <row r="90" spans="3:6" ht="15" customHeight="1" x14ac:dyDescent="0.2">
      <c r="C90" s="32" t="s">
        <v>683</v>
      </c>
      <c r="D90" s="32" t="s">
        <v>334</v>
      </c>
      <c r="E90" s="32" t="s">
        <v>334</v>
      </c>
      <c r="F90" s="32" t="s">
        <v>684</v>
      </c>
    </row>
    <row r="91" spans="3:6" ht="15" customHeight="1" x14ac:dyDescent="0.2">
      <c r="C91" s="32" t="s">
        <v>685</v>
      </c>
      <c r="D91" s="32" t="s">
        <v>335</v>
      </c>
      <c r="E91" s="32" t="s">
        <v>335</v>
      </c>
      <c r="F91" s="32" t="s">
        <v>686</v>
      </c>
    </row>
    <row r="92" spans="3:6" ht="15" customHeight="1" x14ac:dyDescent="0.2">
      <c r="C92" s="32" t="s">
        <v>687</v>
      </c>
      <c r="D92" s="32" t="s">
        <v>336</v>
      </c>
      <c r="E92" s="32" t="s">
        <v>336</v>
      </c>
      <c r="F92" s="32" t="s">
        <v>688</v>
      </c>
    </row>
    <row r="93" spans="3:6" ht="15" customHeight="1" x14ac:dyDescent="0.2">
      <c r="C93" s="32" t="s">
        <v>689</v>
      </c>
      <c r="D93" s="32" t="s">
        <v>337</v>
      </c>
      <c r="E93" s="32" t="s">
        <v>690</v>
      </c>
      <c r="F93" s="32" t="s">
        <v>691</v>
      </c>
    </row>
    <row r="94" spans="3:6" ht="15" customHeight="1" x14ac:dyDescent="0.2">
      <c r="C94" s="32" t="s">
        <v>692</v>
      </c>
      <c r="D94" s="32" t="s">
        <v>338</v>
      </c>
      <c r="E94" s="32" t="s">
        <v>693</v>
      </c>
      <c r="F94" s="32" t="s">
        <v>693</v>
      </c>
    </row>
    <row r="95" spans="3:6" ht="15" customHeight="1" x14ac:dyDescent="0.2">
      <c r="C95" s="32" t="s">
        <v>694</v>
      </c>
      <c r="D95" s="32" t="s">
        <v>339</v>
      </c>
      <c r="E95" s="32" t="s">
        <v>339</v>
      </c>
      <c r="F95" s="32" t="s">
        <v>695</v>
      </c>
    </row>
    <row r="96" spans="3:6" ht="15" customHeight="1" x14ac:dyDescent="0.2">
      <c r="C96" s="32" t="s">
        <v>696</v>
      </c>
      <c r="D96" s="32" t="s">
        <v>340</v>
      </c>
      <c r="E96" s="32" t="s">
        <v>340</v>
      </c>
      <c r="F96" s="32" t="s">
        <v>697</v>
      </c>
    </row>
    <row r="97" spans="3:6" ht="15" customHeight="1" x14ac:dyDescent="0.2">
      <c r="C97" s="32" t="s">
        <v>698</v>
      </c>
      <c r="D97" s="32" t="s">
        <v>341</v>
      </c>
      <c r="E97" s="32" t="s">
        <v>341</v>
      </c>
      <c r="F97" s="32" t="s">
        <v>699</v>
      </c>
    </row>
    <row r="98" spans="3:6" ht="15" customHeight="1" x14ac:dyDescent="0.2">
      <c r="C98" s="32" t="s">
        <v>698</v>
      </c>
      <c r="D98" s="32" t="s">
        <v>342</v>
      </c>
      <c r="E98" s="32" t="s">
        <v>342</v>
      </c>
      <c r="F98" s="32" t="s">
        <v>699</v>
      </c>
    </row>
    <row r="99" spans="3:6" ht="15" customHeight="1" x14ac:dyDescent="0.2">
      <c r="C99" s="32" t="s">
        <v>700</v>
      </c>
      <c r="D99" s="32" t="s">
        <v>343</v>
      </c>
      <c r="E99" s="32" t="s">
        <v>343</v>
      </c>
      <c r="F99" s="32" t="s">
        <v>701</v>
      </c>
    </row>
    <row r="100" spans="3:6" ht="15" customHeight="1" x14ac:dyDescent="0.2">
      <c r="C100" s="32" t="s">
        <v>700</v>
      </c>
      <c r="D100" s="32" t="s">
        <v>344</v>
      </c>
      <c r="E100" s="32" t="s">
        <v>344</v>
      </c>
      <c r="F100" s="32" t="s">
        <v>701</v>
      </c>
    </row>
    <row r="101" spans="3:6" ht="15" customHeight="1" x14ac:dyDescent="0.2">
      <c r="C101" s="32" t="s">
        <v>702</v>
      </c>
      <c r="D101" s="32" t="s">
        <v>345</v>
      </c>
      <c r="E101" s="32" t="s">
        <v>345</v>
      </c>
      <c r="F101" s="32" t="s">
        <v>703</v>
      </c>
    </row>
    <row r="102" spans="3:6" ht="15" customHeight="1" x14ac:dyDescent="0.2">
      <c r="C102" s="32" t="s">
        <v>702</v>
      </c>
      <c r="D102" s="32" t="s">
        <v>346</v>
      </c>
      <c r="E102" s="32" t="s">
        <v>346</v>
      </c>
      <c r="F102" s="32" t="s">
        <v>703</v>
      </c>
    </row>
    <row r="103" spans="3:6" ht="15" customHeight="1" x14ac:dyDescent="0.2">
      <c r="C103" s="32" t="s">
        <v>704</v>
      </c>
      <c r="D103" s="32" t="s">
        <v>347</v>
      </c>
      <c r="E103" s="32" t="s">
        <v>347</v>
      </c>
      <c r="F103" s="32" t="s">
        <v>643</v>
      </c>
    </row>
    <row r="104" spans="3:6" ht="15" customHeight="1" x14ac:dyDescent="0.2">
      <c r="C104" s="32" t="s">
        <v>705</v>
      </c>
      <c r="D104" s="32" t="s">
        <v>348</v>
      </c>
      <c r="E104" s="32" t="s">
        <v>348</v>
      </c>
      <c r="F104" s="32" t="s">
        <v>706</v>
      </c>
    </row>
    <row r="105" spans="3:6" ht="15" customHeight="1" x14ac:dyDescent="0.2">
      <c r="C105" s="32" t="s">
        <v>707</v>
      </c>
      <c r="D105" s="32" t="s">
        <v>349</v>
      </c>
      <c r="E105" s="32" t="s">
        <v>349</v>
      </c>
      <c r="F105" s="32" t="s">
        <v>708</v>
      </c>
    </row>
    <row r="106" spans="3:6" ht="15" customHeight="1" x14ac:dyDescent="0.2">
      <c r="C106" s="32" t="s">
        <v>709</v>
      </c>
      <c r="D106" s="32" t="s">
        <v>350</v>
      </c>
      <c r="E106" s="32" t="s">
        <v>710</v>
      </c>
      <c r="F106" s="32" t="s">
        <v>711</v>
      </c>
    </row>
    <row r="107" spans="3:6" ht="15" customHeight="1" x14ac:dyDescent="0.2">
      <c r="C107" s="32" t="s">
        <v>712</v>
      </c>
      <c r="D107" s="32" t="s">
        <v>351</v>
      </c>
      <c r="E107" s="32" t="s">
        <v>351</v>
      </c>
      <c r="F107" s="32" t="s">
        <v>713</v>
      </c>
    </row>
    <row r="108" spans="3:6" ht="15" customHeight="1" x14ac:dyDescent="0.2">
      <c r="C108" s="32" t="s">
        <v>714</v>
      </c>
      <c r="D108" s="32" t="s">
        <v>352</v>
      </c>
      <c r="E108" s="32" t="s">
        <v>352</v>
      </c>
      <c r="F108" s="32" t="s">
        <v>715</v>
      </c>
    </row>
    <row r="109" spans="3:6" ht="15" customHeight="1" x14ac:dyDescent="0.2">
      <c r="C109" s="32" t="s">
        <v>716</v>
      </c>
      <c r="D109" s="32" t="s">
        <v>353</v>
      </c>
      <c r="E109" s="32" t="s">
        <v>353</v>
      </c>
      <c r="F109" s="32" t="s">
        <v>717</v>
      </c>
    </row>
    <row r="110" spans="3:6" ht="15" customHeight="1" x14ac:dyDescent="0.2">
      <c r="C110" s="32" t="s">
        <v>718</v>
      </c>
      <c r="D110" s="32" t="s">
        <v>354</v>
      </c>
      <c r="E110" s="32" t="s">
        <v>354</v>
      </c>
      <c r="F110" s="32" t="s">
        <v>719</v>
      </c>
    </row>
    <row r="111" spans="3:6" ht="15" customHeight="1" x14ac:dyDescent="0.2">
      <c r="C111" s="32" t="s">
        <v>720</v>
      </c>
      <c r="D111" s="32" t="s">
        <v>355</v>
      </c>
      <c r="E111" s="32" t="s">
        <v>355</v>
      </c>
      <c r="F111" s="32" t="s">
        <v>721</v>
      </c>
    </row>
    <row r="112" spans="3:6" ht="15" customHeight="1" x14ac:dyDescent="0.2">
      <c r="C112" s="32" t="s">
        <v>722</v>
      </c>
      <c r="D112" s="32" t="s">
        <v>356</v>
      </c>
      <c r="E112" s="32" t="s">
        <v>723</v>
      </c>
      <c r="F112" s="32" t="s">
        <v>724</v>
      </c>
    </row>
    <row r="113" spans="3:6" ht="15" customHeight="1" x14ac:dyDescent="0.2">
      <c r="C113" s="32" t="s">
        <v>725</v>
      </c>
      <c r="D113" s="32" t="s">
        <v>357</v>
      </c>
      <c r="E113" s="32" t="s">
        <v>357</v>
      </c>
      <c r="F113" s="32" t="s">
        <v>726</v>
      </c>
    </row>
    <row r="114" spans="3:6" ht="15" customHeight="1" x14ac:dyDescent="0.2">
      <c r="C114" s="32" t="s">
        <v>727</v>
      </c>
      <c r="D114" s="32" t="s">
        <v>358</v>
      </c>
      <c r="E114" s="32" t="s">
        <v>358</v>
      </c>
      <c r="F114" s="32" t="s">
        <v>728</v>
      </c>
    </row>
    <row r="115" spans="3:6" ht="15" customHeight="1" x14ac:dyDescent="0.2">
      <c r="C115" s="32" t="s">
        <v>729</v>
      </c>
      <c r="D115" s="32" t="s">
        <v>359</v>
      </c>
      <c r="E115" s="32" t="s">
        <v>730</v>
      </c>
      <c r="F115" s="32" t="s">
        <v>731</v>
      </c>
    </row>
    <row r="116" spans="3:6" ht="15" customHeight="1" x14ac:dyDescent="0.2">
      <c r="C116" s="32" t="s">
        <v>732</v>
      </c>
      <c r="D116" s="32" t="s">
        <v>360</v>
      </c>
      <c r="E116" s="32" t="s">
        <v>733</v>
      </c>
      <c r="F116" s="32" t="s">
        <v>734</v>
      </c>
    </row>
    <row r="117" spans="3:6" ht="15" customHeight="1" x14ac:dyDescent="0.2">
      <c r="C117" s="32" t="s">
        <v>735</v>
      </c>
      <c r="D117" s="32" t="s">
        <v>361</v>
      </c>
      <c r="E117" s="32" t="s">
        <v>736</v>
      </c>
      <c r="F117" s="32" t="s">
        <v>737</v>
      </c>
    </row>
    <row r="118" spans="3:6" ht="15" customHeight="1" x14ac:dyDescent="0.2">
      <c r="C118" s="32" t="s">
        <v>738</v>
      </c>
      <c r="D118" s="32" t="s">
        <v>362</v>
      </c>
      <c r="E118" s="32" t="s">
        <v>362</v>
      </c>
      <c r="F118" s="32" t="s">
        <v>739</v>
      </c>
    </row>
    <row r="119" spans="3:6" ht="15" customHeight="1" x14ac:dyDescent="0.2">
      <c r="C119" s="32" t="s">
        <v>740</v>
      </c>
      <c r="D119" s="32" t="s">
        <v>363</v>
      </c>
      <c r="E119" s="32" t="s">
        <v>363</v>
      </c>
      <c r="F119" s="32" t="s">
        <v>741</v>
      </c>
    </row>
    <row r="120" spans="3:6" ht="15" customHeight="1" x14ac:dyDescent="0.2">
      <c r="C120" s="32" t="s">
        <v>742</v>
      </c>
      <c r="D120" s="32" t="s">
        <v>364</v>
      </c>
      <c r="E120" s="32" t="s">
        <v>743</v>
      </c>
      <c r="F120" s="32" t="s">
        <v>744</v>
      </c>
    </row>
    <row r="121" spans="3:6" ht="15" customHeight="1" x14ac:dyDescent="0.2">
      <c r="C121" s="32" t="s">
        <v>745</v>
      </c>
      <c r="D121" s="32" t="s">
        <v>365</v>
      </c>
      <c r="E121" s="32" t="s">
        <v>746</v>
      </c>
      <c r="F121" s="32" t="s">
        <v>747</v>
      </c>
    </row>
    <row r="122" spans="3:6" ht="15" customHeight="1" x14ac:dyDescent="0.2">
      <c r="C122" s="32" t="s">
        <v>748</v>
      </c>
      <c r="D122" s="32" t="s">
        <v>366</v>
      </c>
      <c r="E122" s="32" t="s">
        <v>749</v>
      </c>
      <c r="F122" s="32" t="s">
        <v>750</v>
      </c>
    </row>
    <row r="123" spans="3:6" ht="15" customHeight="1" x14ac:dyDescent="0.2">
      <c r="C123" s="32" t="s">
        <v>751</v>
      </c>
      <c r="D123" s="32" t="s">
        <v>367</v>
      </c>
      <c r="E123" s="32" t="s">
        <v>752</v>
      </c>
      <c r="F123" s="32" t="s">
        <v>753</v>
      </c>
    </row>
    <row r="124" spans="3:6" ht="15" customHeight="1" x14ac:dyDescent="0.2">
      <c r="C124" s="32" t="s">
        <v>754</v>
      </c>
      <c r="D124" s="32" t="s">
        <v>368</v>
      </c>
      <c r="E124" s="32" t="s">
        <v>368</v>
      </c>
      <c r="F124" s="32" t="s">
        <v>755</v>
      </c>
    </row>
    <row r="125" spans="3:6" ht="15" customHeight="1" x14ac:dyDescent="0.2">
      <c r="C125" s="32" t="s">
        <v>756</v>
      </c>
      <c r="D125" s="32" t="s">
        <v>369</v>
      </c>
      <c r="E125" s="32" t="s">
        <v>369</v>
      </c>
      <c r="F125" s="32" t="s">
        <v>757</v>
      </c>
    </row>
    <row r="126" spans="3:6" ht="15" customHeight="1" x14ac:dyDescent="0.2">
      <c r="C126" s="32" t="s">
        <v>758</v>
      </c>
      <c r="D126" s="32" t="s">
        <v>370</v>
      </c>
      <c r="E126" s="32" t="s">
        <v>370</v>
      </c>
      <c r="F126" s="32" t="s">
        <v>759</v>
      </c>
    </row>
    <row r="127" spans="3:6" ht="15" customHeight="1" x14ac:dyDescent="0.2">
      <c r="C127" s="32" t="s">
        <v>760</v>
      </c>
      <c r="D127" s="32" t="s">
        <v>371</v>
      </c>
      <c r="E127" s="32" t="s">
        <v>371</v>
      </c>
      <c r="F127" s="32" t="s">
        <v>761</v>
      </c>
    </row>
    <row r="128" spans="3:6" ht="15" customHeight="1" x14ac:dyDescent="0.2">
      <c r="C128" s="32" t="s">
        <v>762</v>
      </c>
      <c r="D128" s="32" t="s">
        <v>372</v>
      </c>
      <c r="E128" s="32" t="s">
        <v>763</v>
      </c>
      <c r="F128" s="32" t="s">
        <v>764</v>
      </c>
    </row>
    <row r="129" spans="3:6" ht="15" customHeight="1" x14ac:dyDescent="0.2">
      <c r="C129" s="32" t="s">
        <v>765</v>
      </c>
      <c r="D129" s="32" t="s">
        <v>373</v>
      </c>
      <c r="E129" s="32" t="s">
        <v>766</v>
      </c>
      <c r="F129" s="32" t="s">
        <v>767</v>
      </c>
    </row>
    <row r="130" spans="3:6" ht="15" customHeight="1" x14ac:dyDescent="0.2">
      <c r="C130" s="32" t="s">
        <v>768</v>
      </c>
      <c r="D130" s="32" t="s">
        <v>374</v>
      </c>
      <c r="E130" s="32" t="s">
        <v>769</v>
      </c>
      <c r="F130" s="32" t="s">
        <v>770</v>
      </c>
    </row>
    <row r="131" spans="3:6" ht="15" customHeight="1" x14ac:dyDescent="0.2">
      <c r="C131" s="32" t="s">
        <v>771</v>
      </c>
      <c r="D131" s="32" t="s">
        <v>375</v>
      </c>
      <c r="E131" s="32" t="s">
        <v>375</v>
      </c>
      <c r="F131" s="32" t="s">
        <v>772</v>
      </c>
    </row>
    <row r="132" spans="3:6" ht="15" customHeight="1" x14ac:dyDescent="0.2">
      <c r="C132" s="32" t="s">
        <v>773</v>
      </c>
      <c r="D132" s="32" t="s">
        <v>376</v>
      </c>
      <c r="E132" s="32" t="s">
        <v>376</v>
      </c>
      <c r="F132" s="32" t="s">
        <v>774</v>
      </c>
    </row>
    <row r="133" spans="3:6" ht="15" customHeight="1" x14ac:dyDescent="0.2">
      <c r="C133" s="32" t="s">
        <v>775</v>
      </c>
      <c r="D133" s="32" t="s">
        <v>377</v>
      </c>
      <c r="E133" s="32" t="s">
        <v>377</v>
      </c>
      <c r="F133" s="32" t="s">
        <v>776</v>
      </c>
    </row>
    <row r="134" spans="3:6" ht="15" customHeight="1" x14ac:dyDescent="0.2">
      <c r="C134" s="32" t="s">
        <v>777</v>
      </c>
      <c r="D134" s="32" t="s">
        <v>378</v>
      </c>
      <c r="E134" s="32" t="s">
        <v>778</v>
      </c>
      <c r="F134" s="32" t="s">
        <v>779</v>
      </c>
    </row>
    <row r="135" spans="3:6" ht="15" customHeight="1" x14ac:dyDescent="0.2">
      <c r="C135" s="32" t="s">
        <v>780</v>
      </c>
      <c r="D135" s="32" t="s">
        <v>379</v>
      </c>
      <c r="E135" s="32" t="s">
        <v>781</v>
      </c>
      <c r="F135" s="32" t="s">
        <v>782</v>
      </c>
    </row>
    <row r="136" spans="3:6" ht="15" customHeight="1" x14ac:dyDescent="0.2">
      <c r="C136" s="32" t="s">
        <v>783</v>
      </c>
      <c r="D136" s="32" t="s">
        <v>380</v>
      </c>
      <c r="E136" s="32" t="s">
        <v>784</v>
      </c>
      <c r="F136" s="32" t="s">
        <v>785</v>
      </c>
    </row>
    <row r="137" spans="3:6" ht="15" customHeight="1" x14ac:dyDescent="0.2">
      <c r="C137" s="32" t="s">
        <v>786</v>
      </c>
      <c r="D137" s="32" t="s">
        <v>381</v>
      </c>
      <c r="E137" s="32" t="s">
        <v>381</v>
      </c>
      <c r="F137" s="32" t="s">
        <v>787</v>
      </c>
    </row>
    <row r="138" spans="3:6" ht="15" customHeight="1" x14ac:dyDescent="0.2">
      <c r="C138" s="32" t="s">
        <v>788</v>
      </c>
      <c r="D138" s="32" t="s">
        <v>382</v>
      </c>
      <c r="E138" s="32" t="s">
        <v>382</v>
      </c>
      <c r="F138" s="32" t="s">
        <v>789</v>
      </c>
    </row>
    <row r="139" spans="3:6" ht="15" customHeight="1" x14ac:dyDescent="0.2">
      <c r="C139" s="32" t="s">
        <v>788</v>
      </c>
      <c r="D139" s="32" t="s">
        <v>383</v>
      </c>
      <c r="E139" s="32" t="s">
        <v>383</v>
      </c>
      <c r="F139" s="32" t="s">
        <v>789</v>
      </c>
    </row>
    <row r="140" spans="3:6" ht="15" customHeight="1" x14ac:dyDescent="0.2">
      <c r="C140" s="32" t="s">
        <v>790</v>
      </c>
      <c r="D140" s="32" t="s">
        <v>384</v>
      </c>
      <c r="E140" s="32" t="s">
        <v>384</v>
      </c>
      <c r="F140" s="32" t="s">
        <v>791</v>
      </c>
    </row>
    <row r="141" spans="3:6" ht="15" customHeight="1" x14ac:dyDescent="0.2">
      <c r="C141" s="32" t="s">
        <v>792</v>
      </c>
      <c r="D141" s="32" t="s">
        <v>385</v>
      </c>
      <c r="E141" s="32" t="s">
        <v>793</v>
      </c>
      <c r="F141" s="32" t="s">
        <v>794</v>
      </c>
    </row>
    <row r="142" spans="3:6" ht="15" customHeight="1" x14ac:dyDescent="0.2">
      <c r="C142" s="32" t="s">
        <v>792</v>
      </c>
      <c r="D142" s="32" t="s">
        <v>385</v>
      </c>
      <c r="E142" s="32" t="s">
        <v>385</v>
      </c>
      <c r="F142" s="32" t="s">
        <v>794</v>
      </c>
    </row>
    <row r="143" spans="3:6" ht="15" customHeight="1" x14ac:dyDescent="0.2">
      <c r="C143" s="32" t="s">
        <v>795</v>
      </c>
      <c r="D143" s="32" t="s">
        <v>386</v>
      </c>
      <c r="E143" s="32" t="s">
        <v>386</v>
      </c>
      <c r="F143" s="32" t="s">
        <v>796</v>
      </c>
    </row>
    <row r="144" spans="3:6" ht="15" customHeight="1" x14ac:dyDescent="0.2">
      <c r="C144" s="32" t="s">
        <v>797</v>
      </c>
      <c r="D144" s="32" t="s">
        <v>387</v>
      </c>
      <c r="E144" s="32" t="s">
        <v>387</v>
      </c>
      <c r="F144" s="32" t="s">
        <v>798</v>
      </c>
    </row>
    <row r="145" spans="3:6" ht="15" customHeight="1" x14ac:dyDescent="0.2">
      <c r="C145" s="32" t="s">
        <v>799</v>
      </c>
      <c r="D145" s="32" t="s">
        <v>388</v>
      </c>
      <c r="E145" s="32" t="s">
        <v>388</v>
      </c>
      <c r="F145" s="32" t="s">
        <v>800</v>
      </c>
    </row>
    <row r="146" spans="3:6" ht="15" customHeight="1" x14ac:dyDescent="0.2">
      <c r="C146" s="32" t="s">
        <v>801</v>
      </c>
      <c r="D146" s="32" t="s">
        <v>389</v>
      </c>
      <c r="E146" s="32" t="s">
        <v>389</v>
      </c>
      <c r="F146" s="32" t="s">
        <v>802</v>
      </c>
    </row>
    <row r="147" spans="3:6" ht="15" customHeight="1" x14ac:dyDescent="0.2">
      <c r="C147" s="32" t="s">
        <v>803</v>
      </c>
      <c r="D147" s="32" t="s">
        <v>390</v>
      </c>
      <c r="E147" s="32" t="s">
        <v>804</v>
      </c>
      <c r="F147" s="32" t="s">
        <v>805</v>
      </c>
    </row>
    <row r="148" spans="3:6" ht="15" customHeight="1" x14ac:dyDescent="0.2">
      <c r="C148" s="32" t="s">
        <v>806</v>
      </c>
      <c r="D148" s="32" t="s">
        <v>391</v>
      </c>
      <c r="E148" s="32" t="s">
        <v>391</v>
      </c>
      <c r="F148" s="32" t="s">
        <v>807</v>
      </c>
    </row>
    <row r="149" spans="3:6" ht="15" customHeight="1" x14ac:dyDescent="0.2">
      <c r="C149" s="32" t="s">
        <v>808</v>
      </c>
      <c r="D149" s="32" t="s">
        <v>392</v>
      </c>
      <c r="E149" s="32" t="s">
        <v>392</v>
      </c>
      <c r="F149" s="32" t="s">
        <v>809</v>
      </c>
    </row>
    <row r="150" spans="3:6" ht="15" customHeight="1" x14ac:dyDescent="0.2">
      <c r="C150" s="32" t="s">
        <v>810</v>
      </c>
      <c r="D150" s="32" t="s">
        <v>393</v>
      </c>
      <c r="E150" s="32" t="s">
        <v>393</v>
      </c>
      <c r="F150" s="32" t="s">
        <v>811</v>
      </c>
    </row>
    <row r="151" spans="3:6" ht="15" customHeight="1" x14ac:dyDescent="0.2">
      <c r="C151" s="32" t="s">
        <v>812</v>
      </c>
      <c r="D151" s="32" t="s">
        <v>394</v>
      </c>
      <c r="E151" s="32" t="s">
        <v>394</v>
      </c>
      <c r="F151" s="32" t="s">
        <v>813</v>
      </c>
    </row>
    <row r="152" spans="3:6" ht="15" customHeight="1" x14ac:dyDescent="0.2">
      <c r="C152" s="32" t="s">
        <v>814</v>
      </c>
      <c r="D152" s="32" t="s">
        <v>395</v>
      </c>
      <c r="E152" s="32" t="s">
        <v>395</v>
      </c>
      <c r="F152" s="32" t="s">
        <v>815</v>
      </c>
    </row>
    <row r="153" spans="3:6" ht="15" customHeight="1" x14ac:dyDescent="0.2">
      <c r="C153" s="32" t="s">
        <v>816</v>
      </c>
      <c r="D153" s="32" t="s">
        <v>396</v>
      </c>
      <c r="E153" s="32" t="s">
        <v>396</v>
      </c>
      <c r="F153" s="32" t="s">
        <v>817</v>
      </c>
    </row>
    <row r="154" spans="3:6" ht="15" customHeight="1" x14ac:dyDescent="0.2">
      <c r="C154" s="32" t="s">
        <v>818</v>
      </c>
      <c r="D154" s="32" t="s">
        <v>397</v>
      </c>
      <c r="E154" s="32" t="s">
        <v>819</v>
      </c>
      <c r="F154" s="32" t="s">
        <v>820</v>
      </c>
    </row>
    <row r="155" spans="3:6" ht="15" customHeight="1" x14ac:dyDescent="0.2">
      <c r="C155" s="32" t="s">
        <v>821</v>
      </c>
      <c r="D155" s="32" t="s">
        <v>398</v>
      </c>
      <c r="E155" s="32" t="s">
        <v>398</v>
      </c>
      <c r="F155" s="32" t="s">
        <v>822</v>
      </c>
    </row>
    <row r="156" spans="3:6" ht="15" customHeight="1" x14ac:dyDescent="0.2">
      <c r="C156" s="32" t="s">
        <v>823</v>
      </c>
      <c r="D156" s="32" t="s">
        <v>399</v>
      </c>
      <c r="E156" s="32" t="s">
        <v>824</v>
      </c>
      <c r="F156" s="32" t="s">
        <v>825</v>
      </c>
    </row>
    <row r="157" spans="3:6" ht="15" customHeight="1" x14ac:dyDescent="0.2">
      <c r="C157" s="32" t="s">
        <v>826</v>
      </c>
      <c r="D157" s="32" t="s">
        <v>400</v>
      </c>
      <c r="E157" s="32" t="s">
        <v>827</v>
      </c>
      <c r="F157" s="32" t="s">
        <v>828</v>
      </c>
    </row>
    <row r="158" spans="3:6" ht="15" customHeight="1" x14ac:dyDescent="0.2">
      <c r="C158" s="32" t="s">
        <v>829</v>
      </c>
      <c r="D158" s="32" t="s">
        <v>401</v>
      </c>
      <c r="E158" s="32" t="s">
        <v>830</v>
      </c>
      <c r="F158" s="32" t="s">
        <v>831</v>
      </c>
    </row>
    <row r="159" spans="3:6" ht="15" customHeight="1" x14ac:dyDescent="0.2">
      <c r="C159" s="32" t="s">
        <v>832</v>
      </c>
      <c r="D159" s="32" t="s">
        <v>402</v>
      </c>
      <c r="E159" s="32" t="s">
        <v>833</v>
      </c>
      <c r="F159" s="32" t="s">
        <v>834</v>
      </c>
    </row>
    <row r="160" spans="3:6" ht="15" customHeight="1" x14ac:dyDescent="0.2">
      <c r="C160" s="32" t="s">
        <v>835</v>
      </c>
      <c r="D160" s="32" t="s">
        <v>403</v>
      </c>
      <c r="E160" s="32" t="s">
        <v>836</v>
      </c>
      <c r="F160" s="32" t="s">
        <v>837</v>
      </c>
    </row>
    <row r="161" spans="3:6" ht="15" customHeight="1" x14ac:dyDescent="0.2">
      <c r="C161" s="32" t="s">
        <v>838</v>
      </c>
      <c r="D161" s="32" t="s">
        <v>404</v>
      </c>
      <c r="E161" s="32" t="s">
        <v>404</v>
      </c>
      <c r="F161" s="32" t="s">
        <v>839</v>
      </c>
    </row>
    <row r="162" spans="3:6" ht="15" customHeight="1" x14ac:dyDescent="0.2">
      <c r="C162" s="32" t="s">
        <v>840</v>
      </c>
      <c r="D162" s="32" t="s">
        <v>405</v>
      </c>
      <c r="E162" s="32" t="s">
        <v>841</v>
      </c>
      <c r="F162" s="32" t="s">
        <v>842</v>
      </c>
    </row>
    <row r="163" spans="3:6" ht="15" customHeight="1" x14ac:dyDescent="0.2">
      <c r="C163" s="32" t="s">
        <v>843</v>
      </c>
      <c r="D163" s="32" t="s">
        <v>406</v>
      </c>
      <c r="E163" s="32" t="s">
        <v>406</v>
      </c>
      <c r="F163" s="32" t="s">
        <v>844</v>
      </c>
    </row>
    <row r="164" spans="3:6" ht="15" customHeight="1" x14ac:dyDescent="0.2">
      <c r="C164" s="32" t="s">
        <v>845</v>
      </c>
      <c r="D164" s="32" t="s">
        <v>407</v>
      </c>
      <c r="E164" s="32" t="s">
        <v>407</v>
      </c>
      <c r="F164" s="32" t="s">
        <v>846</v>
      </c>
    </row>
    <row r="165" spans="3:6" ht="15" customHeight="1" x14ac:dyDescent="0.2">
      <c r="C165" s="32" t="s">
        <v>847</v>
      </c>
      <c r="D165" s="32" t="s">
        <v>408</v>
      </c>
      <c r="E165" s="32" t="s">
        <v>408</v>
      </c>
      <c r="F165" s="32" t="s">
        <v>546</v>
      </c>
    </row>
    <row r="166" spans="3:6" ht="15" customHeight="1" x14ac:dyDescent="0.2">
      <c r="C166" s="32" t="s">
        <v>848</v>
      </c>
      <c r="D166" s="32" t="s">
        <v>409</v>
      </c>
      <c r="E166" s="32" t="s">
        <v>409</v>
      </c>
      <c r="F166" s="32" t="s">
        <v>796</v>
      </c>
    </row>
    <row r="167" spans="3:6" ht="15" customHeight="1" x14ac:dyDescent="0.2">
      <c r="C167" s="32" t="s">
        <v>849</v>
      </c>
      <c r="D167" s="32" t="s">
        <v>410</v>
      </c>
      <c r="E167" s="32" t="s">
        <v>850</v>
      </c>
      <c r="F167" s="32" t="s">
        <v>851</v>
      </c>
    </row>
    <row r="168" spans="3:6" ht="15" customHeight="1" x14ac:dyDescent="0.2">
      <c r="C168" s="32" t="s">
        <v>852</v>
      </c>
      <c r="D168" s="32" t="s">
        <v>411</v>
      </c>
      <c r="E168" s="32" t="s">
        <v>853</v>
      </c>
      <c r="F168" s="32" t="s">
        <v>854</v>
      </c>
    </row>
    <row r="169" spans="3:6" ht="15" customHeight="1" x14ac:dyDescent="0.2">
      <c r="C169" s="32" t="s">
        <v>855</v>
      </c>
      <c r="D169" s="32" t="s">
        <v>412</v>
      </c>
      <c r="E169" s="32" t="s">
        <v>856</v>
      </c>
      <c r="F169" s="32" t="s">
        <v>857</v>
      </c>
    </row>
    <row r="170" spans="3:6" ht="15" customHeight="1" x14ac:dyDescent="0.2">
      <c r="C170" s="32" t="s">
        <v>858</v>
      </c>
      <c r="D170" s="32" t="s">
        <v>413</v>
      </c>
      <c r="E170" s="32" t="s">
        <v>413</v>
      </c>
      <c r="F170" s="32" t="s">
        <v>859</v>
      </c>
    </row>
    <row r="171" spans="3:6" ht="15" customHeight="1" x14ac:dyDescent="0.2">
      <c r="C171" s="32" t="s">
        <v>860</v>
      </c>
      <c r="D171" s="32" t="s">
        <v>414</v>
      </c>
      <c r="E171" s="32" t="s">
        <v>414</v>
      </c>
      <c r="F171" s="32" t="s">
        <v>861</v>
      </c>
    </row>
    <row r="172" spans="3:6" ht="15" customHeight="1" x14ac:dyDescent="0.2">
      <c r="C172" s="32" t="s">
        <v>862</v>
      </c>
      <c r="D172" s="32" t="s">
        <v>415</v>
      </c>
      <c r="E172" s="32" t="s">
        <v>415</v>
      </c>
      <c r="F172" s="32" t="s">
        <v>863</v>
      </c>
    </row>
    <row r="173" spans="3:6" ht="15" customHeight="1" x14ac:dyDescent="0.2">
      <c r="C173" s="32" t="s">
        <v>864</v>
      </c>
      <c r="D173" s="32" t="s">
        <v>416</v>
      </c>
      <c r="E173" s="32" t="s">
        <v>416</v>
      </c>
      <c r="F173" s="32" t="s">
        <v>865</v>
      </c>
    </row>
    <row r="174" spans="3:6" ht="15" customHeight="1" x14ac:dyDescent="0.2">
      <c r="C174" s="32" t="s">
        <v>866</v>
      </c>
      <c r="D174" s="32" t="s">
        <v>417</v>
      </c>
      <c r="E174" s="32" t="s">
        <v>867</v>
      </c>
      <c r="F174" s="32" t="s">
        <v>868</v>
      </c>
    </row>
    <row r="175" spans="3:6" ht="15" customHeight="1" x14ac:dyDescent="0.2">
      <c r="C175" s="32" t="s">
        <v>869</v>
      </c>
      <c r="D175" s="32" t="s">
        <v>418</v>
      </c>
      <c r="E175" s="32" t="s">
        <v>870</v>
      </c>
      <c r="F175" s="32" t="s">
        <v>871</v>
      </c>
    </row>
    <row r="176" spans="3:6" ht="15" customHeight="1" x14ac:dyDescent="0.2">
      <c r="C176" s="32" t="s">
        <v>872</v>
      </c>
      <c r="D176" s="32" t="s">
        <v>419</v>
      </c>
      <c r="E176" s="32" t="s">
        <v>419</v>
      </c>
      <c r="F176" s="32" t="s">
        <v>873</v>
      </c>
    </row>
    <row r="177" spans="3:6" ht="15" customHeight="1" x14ac:dyDescent="0.2">
      <c r="C177" s="32" t="s">
        <v>874</v>
      </c>
      <c r="D177" s="32" t="s">
        <v>420</v>
      </c>
      <c r="E177" s="32" t="s">
        <v>875</v>
      </c>
      <c r="F177" s="32" t="s">
        <v>876</v>
      </c>
    </row>
    <row r="178" spans="3:6" ht="15" customHeight="1" x14ac:dyDescent="0.2">
      <c r="C178" s="32" t="s">
        <v>877</v>
      </c>
      <c r="D178" s="32" t="s">
        <v>421</v>
      </c>
      <c r="E178" s="32" t="s">
        <v>878</v>
      </c>
      <c r="F178" s="32" t="s">
        <v>879</v>
      </c>
    </row>
    <row r="179" spans="3:6" ht="15" customHeight="1" x14ac:dyDescent="0.2">
      <c r="C179" s="32" t="s">
        <v>880</v>
      </c>
      <c r="D179" s="32" t="s">
        <v>422</v>
      </c>
      <c r="E179" s="32" t="s">
        <v>422</v>
      </c>
      <c r="F179" s="32" t="s">
        <v>881</v>
      </c>
    </row>
    <row r="180" spans="3:6" ht="15" customHeight="1" x14ac:dyDescent="0.2">
      <c r="C180" s="32" t="s">
        <v>882</v>
      </c>
      <c r="D180" s="32" t="s">
        <v>423</v>
      </c>
      <c r="E180" s="32" t="s">
        <v>883</v>
      </c>
      <c r="F180" s="32" t="s">
        <v>884</v>
      </c>
    </row>
    <row r="181" spans="3:6" ht="15" customHeight="1" x14ac:dyDescent="0.2">
      <c r="C181" s="32" t="s">
        <v>885</v>
      </c>
      <c r="D181" s="32" t="s">
        <v>424</v>
      </c>
      <c r="E181" s="32" t="s">
        <v>424</v>
      </c>
      <c r="F181" s="32" t="s">
        <v>886</v>
      </c>
    </row>
    <row r="182" spans="3:6" ht="15" customHeight="1" x14ac:dyDescent="0.2">
      <c r="C182" s="32" t="s">
        <v>887</v>
      </c>
      <c r="D182" s="32" t="s">
        <v>425</v>
      </c>
      <c r="E182" s="32" t="s">
        <v>425</v>
      </c>
      <c r="F182" s="32" t="s">
        <v>888</v>
      </c>
    </row>
    <row r="183" spans="3:6" ht="15" customHeight="1" x14ac:dyDescent="0.2">
      <c r="C183" s="32" t="s">
        <v>889</v>
      </c>
      <c r="D183" s="32" t="s">
        <v>426</v>
      </c>
      <c r="E183" s="32" t="s">
        <v>426</v>
      </c>
      <c r="F183" s="32" t="s">
        <v>619</v>
      </c>
    </row>
    <row r="184" spans="3:6" ht="15" customHeight="1" x14ac:dyDescent="0.2">
      <c r="C184" s="32" t="s">
        <v>890</v>
      </c>
      <c r="D184" s="32" t="s">
        <v>427</v>
      </c>
      <c r="E184" s="32" t="s">
        <v>427</v>
      </c>
      <c r="F184" s="32" t="s">
        <v>891</v>
      </c>
    </row>
    <row r="185" spans="3:6" ht="15" customHeight="1" x14ac:dyDescent="0.2">
      <c r="C185" s="32" t="s">
        <v>892</v>
      </c>
      <c r="D185" s="32" t="s">
        <v>428</v>
      </c>
      <c r="E185" s="32" t="s">
        <v>428</v>
      </c>
      <c r="F185" s="32" t="s">
        <v>893</v>
      </c>
    </row>
    <row r="186" spans="3:6" ht="15" customHeight="1" x14ac:dyDescent="0.2">
      <c r="C186" s="32" t="s">
        <v>894</v>
      </c>
      <c r="D186" s="32" t="s">
        <v>429</v>
      </c>
      <c r="E186" s="32" t="s">
        <v>429</v>
      </c>
      <c r="F186" s="32" t="s">
        <v>895</v>
      </c>
    </row>
    <row r="187" spans="3:6" ht="15" customHeight="1" x14ac:dyDescent="0.2">
      <c r="C187" s="32" t="s">
        <v>894</v>
      </c>
      <c r="D187" s="32" t="s">
        <v>430</v>
      </c>
      <c r="E187" s="32" t="s">
        <v>430</v>
      </c>
      <c r="F187" s="32" t="s">
        <v>895</v>
      </c>
    </row>
    <row r="188" spans="3:6" ht="15" customHeight="1" x14ac:dyDescent="0.2">
      <c r="C188" s="32" t="s">
        <v>896</v>
      </c>
      <c r="D188" s="32" t="s">
        <v>431</v>
      </c>
      <c r="E188" s="32" t="s">
        <v>897</v>
      </c>
      <c r="F188" s="32" t="s">
        <v>678</v>
      </c>
    </row>
    <row r="189" spans="3:6" ht="15" customHeight="1" x14ac:dyDescent="0.2">
      <c r="C189" s="32" t="s">
        <v>898</v>
      </c>
      <c r="D189" s="32" t="s">
        <v>432</v>
      </c>
      <c r="E189" s="32" t="s">
        <v>899</v>
      </c>
      <c r="F189" s="32" t="s">
        <v>900</v>
      </c>
    </row>
    <row r="190" spans="3:6" ht="15" customHeight="1" x14ac:dyDescent="0.2">
      <c r="C190" s="32" t="s">
        <v>901</v>
      </c>
      <c r="D190" s="32" t="s">
        <v>433</v>
      </c>
      <c r="E190" s="32" t="s">
        <v>902</v>
      </c>
      <c r="F190" s="32" t="s">
        <v>903</v>
      </c>
    </row>
    <row r="191" spans="3:6" ht="15" customHeight="1" x14ac:dyDescent="0.2">
      <c r="C191" s="32" t="s">
        <v>904</v>
      </c>
      <c r="D191" s="32" t="s">
        <v>434</v>
      </c>
      <c r="E191" s="32" t="s">
        <v>434</v>
      </c>
      <c r="F191" s="32" t="s">
        <v>905</v>
      </c>
    </row>
    <row r="192" spans="3:6" ht="15" customHeight="1" x14ac:dyDescent="0.2">
      <c r="C192" s="32" t="s">
        <v>906</v>
      </c>
      <c r="D192" s="32" t="s">
        <v>435</v>
      </c>
      <c r="E192" s="32" t="s">
        <v>435</v>
      </c>
      <c r="F192" s="32" t="s">
        <v>907</v>
      </c>
    </row>
    <row r="193" spans="3:6" ht="15" customHeight="1" x14ac:dyDescent="0.2">
      <c r="C193" s="32" t="s">
        <v>906</v>
      </c>
      <c r="D193" s="32" t="s">
        <v>436</v>
      </c>
      <c r="E193" s="32" t="s">
        <v>436</v>
      </c>
      <c r="F193" s="32" t="s">
        <v>907</v>
      </c>
    </row>
    <row r="194" spans="3:6" ht="15" customHeight="1" x14ac:dyDescent="0.2">
      <c r="C194" s="32" t="s">
        <v>908</v>
      </c>
      <c r="D194" s="32" t="s">
        <v>437</v>
      </c>
      <c r="E194" s="32" t="s">
        <v>437</v>
      </c>
      <c r="F194" s="32" t="s">
        <v>909</v>
      </c>
    </row>
    <row r="195" spans="3:6" ht="15" customHeight="1" x14ac:dyDescent="0.2">
      <c r="C195" s="32" t="s">
        <v>910</v>
      </c>
      <c r="D195" s="32" t="s">
        <v>438</v>
      </c>
      <c r="E195" s="32" t="s">
        <v>438</v>
      </c>
      <c r="F195" s="32" t="s">
        <v>911</v>
      </c>
    </row>
    <row r="196" spans="3:6" ht="15" customHeight="1" x14ac:dyDescent="0.2">
      <c r="C196" s="32" t="s">
        <v>910</v>
      </c>
      <c r="D196" s="32" t="s">
        <v>439</v>
      </c>
      <c r="E196" s="32" t="s">
        <v>439</v>
      </c>
      <c r="F196" s="32" t="s">
        <v>911</v>
      </c>
    </row>
    <row r="197" spans="3:6" ht="15" customHeight="1" x14ac:dyDescent="0.2">
      <c r="C197" s="32" t="s">
        <v>912</v>
      </c>
      <c r="D197" s="32" t="s">
        <v>440</v>
      </c>
      <c r="E197" s="32" t="s">
        <v>440</v>
      </c>
      <c r="F197" s="32" t="s">
        <v>913</v>
      </c>
    </row>
    <row r="198" spans="3:6" ht="15" customHeight="1" x14ac:dyDescent="0.2">
      <c r="C198" s="32" t="s">
        <v>914</v>
      </c>
      <c r="D198" s="32" t="s">
        <v>441</v>
      </c>
      <c r="E198" s="32" t="s">
        <v>441</v>
      </c>
      <c r="F198" s="32" t="s">
        <v>915</v>
      </c>
    </row>
    <row r="199" spans="3:6" ht="15" customHeight="1" x14ac:dyDescent="0.2">
      <c r="C199" s="32" t="s">
        <v>916</v>
      </c>
      <c r="D199" s="32" t="s">
        <v>442</v>
      </c>
      <c r="E199" s="32" t="s">
        <v>442</v>
      </c>
      <c r="F199" s="32" t="s">
        <v>566</v>
      </c>
    </row>
    <row r="200" spans="3:6" ht="15" customHeight="1" x14ac:dyDescent="0.2">
      <c r="C200" s="32" t="s">
        <v>917</v>
      </c>
      <c r="D200" s="32" t="s">
        <v>443</v>
      </c>
      <c r="E200" s="32" t="s">
        <v>443</v>
      </c>
      <c r="F200" s="32" t="s">
        <v>918</v>
      </c>
    </row>
    <row r="201" spans="3:6" ht="15" customHeight="1" x14ac:dyDescent="0.2">
      <c r="C201" s="32" t="s">
        <v>917</v>
      </c>
      <c r="D201" s="32" t="s">
        <v>444</v>
      </c>
      <c r="E201" s="32" t="s">
        <v>444</v>
      </c>
      <c r="F201" s="32" t="s">
        <v>918</v>
      </c>
    </row>
    <row r="202" spans="3:6" ht="15" customHeight="1" x14ac:dyDescent="0.2">
      <c r="C202" s="32" t="s">
        <v>919</v>
      </c>
      <c r="D202" s="32" t="s">
        <v>445</v>
      </c>
      <c r="E202" s="32" t="s">
        <v>445</v>
      </c>
      <c r="F202" s="32" t="s">
        <v>920</v>
      </c>
    </row>
    <row r="203" spans="3:6" ht="15" customHeight="1" x14ac:dyDescent="0.2">
      <c r="C203" s="32" t="s">
        <v>921</v>
      </c>
      <c r="D203" s="32" t="s">
        <v>446</v>
      </c>
      <c r="E203" s="32" t="s">
        <v>922</v>
      </c>
      <c r="F203" s="32" t="s">
        <v>701</v>
      </c>
    </row>
    <row r="204" spans="3:6" ht="15" customHeight="1" x14ac:dyDescent="0.2">
      <c r="C204" s="32" t="s">
        <v>923</v>
      </c>
      <c r="D204" s="32" t="s">
        <v>447</v>
      </c>
      <c r="E204" s="32" t="s">
        <v>447</v>
      </c>
      <c r="F204" s="32" t="s">
        <v>924</v>
      </c>
    </row>
    <row r="205" spans="3:6" ht="15" customHeight="1" x14ac:dyDescent="0.2">
      <c r="C205" s="32" t="s">
        <v>925</v>
      </c>
      <c r="D205" s="32" t="s">
        <v>448</v>
      </c>
      <c r="E205" s="32" t="s">
        <v>926</v>
      </c>
      <c r="F205" s="32" t="s">
        <v>927</v>
      </c>
    </row>
    <row r="206" spans="3:6" ht="15" customHeight="1" x14ac:dyDescent="0.2">
      <c r="C206" s="32" t="s">
        <v>928</v>
      </c>
      <c r="D206" s="32" t="s">
        <v>449</v>
      </c>
      <c r="E206" s="32" t="s">
        <v>449</v>
      </c>
      <c r="F206" s="32" t="s">
        <v>929</v>
      </c>
    </row>
    <row r="207" spans="3:6" ht="15" customHeight="1" x14ac:dyDescent="0.2">
      <c r="C207" s="32" t="s">
        <v>930</v>
      </c>
      <c r="D207" s="32" t="s">
        <v>450</v>
      </c>
      <c r="E207" s="32" t="s">
        <v>450</v>
      </c>
      <c r="F207" s="32" t="s">
        <v>931</v>
      </c>
    </row>
    <row r="208" spans="3:6" ht="15" customHeight="1" x14ac:dyDescent="0.2">
      <c r="C208" s="32" t="s">
        <v>932</v>
      </c>
      <c r="D208" s="32" t="s">
        <v>451</v>
      </c>
      <c r="E208" s="32" t="s">
        <v>933</v>
      </c>
      <c r="F208" s="32" t="s">
        <v>934</v>
      </c>
    </row>
    <row r="209" spans="3:6" ht="15" customHeight="1" x14ac:dyDescent="0.2">
      <c r="C209" s="32" t="s">
        <v>935</v>
      </c>
      <c r="D209" s="32" t="s">
        <v>452</v>
      </c>
      <c r="E209" s="32" t="s">
        <v>936</v>
      </c>
      <c r="F209" s="32" t="s">
        <v>937</v>
      </c>
    </row>
    <row r="210" spans="3:6" ht="15" customHeight="1" x14ac:dyDescent="0.2">
      <c r="C210" s="32" t="s">
        <v>938</v>
      </c>
      <c r="D210" s="32" t="s">
        <v>453</v>
      </c>
      <c r="E210" s="32" t="s">
        <v>939</v>
      </c>
      <c r="F210" s="32" t="s">
        <v>940</v>
      </c>
    </row>
    <row r="211" spans="3:6" ht="15" customHeight="1" x14ac:dyDescent="0.2">
      <c r="C211" s="32" t="s">
        <v>941</v>
      </c>
      <c r="D211" s="32" t="s">
        <v>454</v>
      </c>
      <c r="E211" s="32" t="s">
        <v>454</v>
      </c>
      <c r="F211" s="32" t="s">
        <v>678</v>
      </c>
    </row>
    <row r="212" spans="3:6" ht="15" customHeight="1" x14ac:dyDescent="0.2">
      <c r="C212" s="32" t="s">
        <v>941</v>
      </c>
      <c r="D212" s="32" t="s">
        <v>454</v>
      </c>
      <c r="E212" s="32" t="s">
        <v>688</v>
      </c>
      <c r="F212" s="32" t="s">
        <v>678</v>
      </c>
    </row>
    <row r="213" spans="3:6" ht="15" customHeight="1" x14ac:dyDescent="0.2">
      <c r="C213" s="32" t="s">
        <v>942</v>
      </c>
      <c r="D213" s="32" t="s">
        <v>455</v>
      </c>
      <c r="E213" s="32" t="s">
        <v>455</v>
      </c>
      <c r="F213" s="32" t="s">
        <v>943</v>
      </c>
    </row>
    <row r="214" spans="3:6" ht="15" customHeight="1" x14ac:dyDescent="0.2">
      <c r="C214" s="32" t="s">
        <v>944</v>
      </c>
      <c r="D214" s="32" t="s">
        <v>456</v>
      </c>
      <c r="E214" s="32" t="s">
        <v>945</v>
      </c>
      <c r="F214" s="32" t="s">
        <v>946</v>
      </c>
    </row>
    <row r="215" spans="3:6" ht="15" customHeight="1" x14ac:dyDescent="0.2">
      <c r="C215" s="32" t="s">
        <v>947</v>
      </c>
      <c r="D215" s="32" t="s">
        <v>457</v>
      </c>
      <c r="E215" s="32" t="s">
        <v>948</v>
      </c>
      <c r="F215" s="32" t="s">
        <v>949</v>
      </c>
    </row>
    <row r="216" spans="3:6" ht="15" customHeight="1" x14ac:dyDescent="0.2">
      <c r="C216" s="32" t="s">
        <v>950</v>
      </c>
      <c r="D216" s="32" t="s">
        <v>458</v>
      </c>
      <c r="E216" s="32" t="s">
        <v>458</v>
      </c>
      <c r="F216" s="32" t="s">
        <v>951</v>
      </c>
    </row>
    <row r="217" spans="3:6" ht="15" customHeight="1" x14ac:dyDescent="0.2">
      <c r="C217" s="32" t="s">
        <v>950</v>
      </c>
      <c r="D217" s="32" t="s">
        <v>459</v>
      </c>
      <c r="E217" s="32" t="s">
        <v>459</v>
      </c>
      <c r="F217" s="32" t="s">
        <v>951</v>
      </c>
    </row>
    <row r="218" spans="3:6" ht="15" customHeight="1" x14ac:dyDescent="0.2">
      <c r="C218" s="32" t="s">
        <v>952</v>
      </c>
      <c r="D218" s="32" t="s">
        <v>460</v>
      </c>
      <c r="E218" s="32" t="s">
        <v>460</v>
      </c>
      <c r="F218" s="32" t="s">
        <v>953</v>
      </c>
    </row>
    <row r="219" spans="3:6" ht="15" customHeight="1" x14ac:dyDescent="0.2">
      <c r="C219" s="32" t="s">
        <v>954</v>
      </c>
      <c r="D219" s="32" t="s">
        <v>461</v>
      </c>
      <c r="E219" s="32" t="s">
        <v>955</v>
      </c>
      <c r="F219" s="32" t="s">
        <v>956</v>
      </c>
    </row>
    <row r="220" spans="3:6" ht="15" customHeight="1" x14ac:dyDescent="0.2">
      <c r="C220" s="32" t="s">
        <v>957</v>
      </c>
      <c r="D220" s="32" t="s">
        <v>462</v>
      </c>
      <c r="E220" s="32" t="s">
        <v>958</v>
      </c>
      <c r="F220" s="32" t="s">
        <v>959</v>
      </c>
    </row>
    <row r="221" spans="3:6" ht="15" customHeight="1" x14ac:dyDescent="0.2">
      <c r="C221" s="32" t="s">
        <v>960</v>
      </c>
      <c r="D221" s="32" t="s">
        <v>463</v>
      </c>
      <c r="E221" s="32" t="s">
        <v>463</v>
      </c>
      <c r="F221" s="32" t="s">
        <v>961</v>
      </c>
    </row>
    <row r="222" spans="3:6" ht="15" customHeight="1" x14ac:dyDescent="0.2">
      <c r="C222" s="32" t="s">
        <v>962</v>
      </c>
      <c r="D222" s="32" t="s">
        <v>464</v>
      </c>
      <c r="E222" s="32" t="s">
        <v>963</v>
      </c>
      <c r="F222" s="32" t="s">
        <v>964</v>
      </c>
    </row>
    <row r="223" spans="3:6" ht="15" customHeight="1" x14ac:dyDescent="0.2">
      <c r="C223" s="32" t="s">
        <v>965</v>
      </c>
      <c r="D223" s="32" t="s">
        <v>465</v>
      </c>
      <c r="E223" s="32" t="s">
        <v>465</v>
      </c>
      <c r="F223" s="32" t="s">
        <v>966</v>
      </c>
    </row>
    <row r="224" spans="3:6" ht="15" customHeight="1" x14ac:dyDescent="0.2">
      <c r="C224" s="32" t="s">
        <v>967</v>
      </c>
      <c r="D224" s="32" t="s">
        <v>466</v>
      </c>
      <c r="E224" s="32" t="s">
        <v>968</v>
      </c>
      <c r="F224" s="32" t="s">
        <v>969</v>
      </c>
    </row>
    <row r="225" spans="3:6" ht="15" customHeight="1" x14ac:dyDescent="0.2">
      <c r="C225" s="32" t="s">
        <v>970</v>
      </c>
      <c r="D225" s="32" t="s">
        <v>467</v>
      </c>
      <c r="E225" s="32" t="s">
        <v>467</v>
      </c>
      <c r="F225" s="32" t="s">
        <v>971</v>
      </c>
    </row>
    <row r="226" spans="3:6" ht="15" customHeight="1" x14ac:dyDescent="0.2">
      <c r="C226" s="32" t="s">
        <v>972</v>
      </c>
      <c r="D226" s="32" t="s">
        <v>468</v>
      </c>
      <c r="E226" s="32" t="s">
        <v>468</v>
      </c>
      <c r="F226" s="32" t="s">
        <v>973</v>
      </c>
    </row>
    <row r="227" spans="3:6" ht="15" customHeight="1" x14ac:dyDescent="0.2">
      <c r="C227" s="32" t="s">
        <v>974</v>
      </c>
      <c r="D227" s="32" t="s">
        <v>469</v>
      </c>
      <c r="E227" s="32" t="s">
        <v>975</v>
      </c>
      <c r="F227" s="32" t="s">
        <v>976</v>
      </c>
    </row>
    <row r="228" spans="3:6" ht="15" customHeight="1" x14ac:dyDescent="0.2">
      <c r="C228" s="32" t="s">
        <v>974</v>
      </c>
      <c r="D228" s="32" t="s">
        <v>470</v>
      </c>
      <c r="E228" s="32" t="s">
        <v>470</v>
      </c>
      <c r="F228" s="32" t="s">
        <v>976</v>
      </c>
    </row>
    <row r="229" spans="3:6" ht="15" customHeight="1" x14ac:dyDescent="0.2">
      <c r="C229" s="32" t="s">
        <v>977</v>
      </c>
      <c r="D229" s="32" t="s">
        <v>471</v>
      </c>
      <c r="E229" s="32" t="s">
        <v>978</v>
      </c>
      <c r="F229" s="32" t="s">
        <v>979</v>
      </c>
    </row>
    <row r="230" spans="3:6" ht="15" customHeight="1" x14ac:dyDescent="0.2">
      <c r="C230" s="32" t="s">
        <v>980</v>
      </c>
      <c r="D230" s="32" t="s">
        <v>472</v>
      </c>
      <c r="E230" s="32" t="s">
        <v>472</v>
      </c>
      <c r="F230" s="32" t="s">
        <v>981</v>
      </c>
    </row>
    <row r="231" spans="3:6" ht="15" customHeight="1" x14ac:dyDescent="0.2">
      <c r="C231" s="32" t="s">
        <v>982</v>
      </c>
      <c r="D231" s="32" t="s">
        <v>473</v>
      </c>
      <c r="E231" s="32" t="s">
        <v>983</v>
      </c>
      <c r="F231" s="32" t="s">
        <v>984</v>
      </c>
    </row>
    <row r="232" spans="3:6" ht="15" customHeight="1" x14ac:dyDescent="0.2">
      <c r="C232" s="32" t="s">
        <v>985</v>
      </c>
      <c r="D232" s="32" t="s">
        <v>474</v>
      </c>
      <c r="E232" s="32" t="s">
        <v>474</v>
      </c>
      <c r="F232" s="32" t="s">
        <v>986</v>
      </c>
    </row>
    <row r="233" spans="3:6" ht="15" customHeight="1" x14ac:dyDescent="0.2">
      <c r="C233" s="32" t="s">
        <v>987</v>
      </c>
      <c r="D233" s="32" t="s">
        <v>475</v>
      </c>
      <c r="E233" s="32" t="s">
        <v>988</v>
      </c>
      <c r="F233" s="32" t="s">
        <v>989</v>
      </c>
    </row>
    <row r="234" spans="3:6" ht="15" customHeight="1" x14ac:dyDescent="0.2">
      <c r="C234" s="32" t="s">
        <v>990</v>
      </c>
      <c r="D234" s="32" t="s">
        <v>476</v>
      </c>
      <c r="E234" s="32" t="s">
        <v>991</v>
      </c>
      <c r="F234" s="32" t="s">
        <v>992</v>
      </c>
    </row>
    <row r="235" spans="3:6" ht="15" customHeight="1" x14ac:dyDescent="0.2">
      <c r="C235" s="32" t="s">
        <v>993</v>
      </c>
      <c r="D235" s="32" t="s">
        <v>477</v>
      </c>
      <c r="E235" s="32" t="s">
        <v>477</v>
      </c>
      <c r="F235" s="32" t="s">
        <v>994</v>
      </c>
    </row>
    <row r="236" spans="3:6" ht="15" customHeight="1" x14ac:dyDescent="0.2">
      <c r="C236" s="32" t="s">
        <v>995</v>
      </c>
      <c r="D236" s="32" t="s">
        <v>478</v>
      </c>
      <c r="E236" s="32" t="s">
        <v>996</v>
      </c>
      <c r="F236" s="32" t="s">
        <v>997</v>
      </c>
    </row>
    <row r="237" spans="3:6" ht="15" customHeight="1" x14ac:dyDescent="0.2">
      <c r="C237" s="32" t="s">
        <v>998</v>
      </c>
      <c r="D237" s="32" t="s">
        <v>479</v>
      </c>
      <c r="E237" s="32" t="s">
        <v>999</v>
      </c>
      <c r="F237" s="32" t="s">
        <v>1000</v>
      </c>
    </row>
    <row r="238" spans="3:6" ht="15" customHeight="1" x14ac:dyDescent="0.2">
      <c r="C238" s="32" t="s">
        <v>1001</v>
      </c>
      <c r="D238" s="32" t="s">
        <v>480</v>
      </c>
      <c r="E238" s="32" t="s">
        <v>1002</v>
      </c>
      <c r="F238" s="32" t="s">
        <v>1003</v>
      </c>
    </row>
    <row r="239" spans="3:6" ht="15" customHeight="1" x14ac:dyDescent="0.2">
      <c r="C239" s="32" t="s">
        <v>1004</v>
      </c>
      <c r="D239" s="32" t="s">
        <v>481</v>
      </c>
      <c r="E239" s="32" t="s">
        <v>481</v>
      </c>
      <c r="F239" s="32" t="s">
        <v>1005</v>
      </c>
    </row>
    <row r="240" spans="3:6" ht="15" customHeight="1" x14ac:dyDescent="0.2">
      <c r="C240" s="32" t="s">
        <v>1006</v>
      </c>
      <c r="D240" s="32" t="s">
        <v>482</v>
      </c>
      <c r="E240" s="32" t="s">
        <v>482</v>
      </c>
      <c r="F240" s="32" t="s">
        <v>1007</v>
      </c>
    </row>
    <row r="241" spans="3:6" ht="15" customHeight="1" x14ac:dyDescent="0.2">
      <c r="C241" s="32" t="s">
        <v>1008</v>
      </c>
      <c r="D241" s="32" t="s">
        <v>1009</v>
      </c>
      <c r="E241" s="32" t="s">
        <v>1009</v>
      </c>
      <c r="F241" s="32" t="s">
        <v>1010</v>
      </c>
    </row>
    <row r="242" spans="3:6" ht="15" customHeight="1" x14ac:dyDescent="0.2">
      <c r="C242" s="31" t="s">
        <v>1011</v>
      </c>
      <c r="D242" s="31" t="s">
        <v>484</v>
      </c>
      <c r="E242" s="31" t="s">
        <v>1012</v>
      </c>
      <c r="F242" s="31" t="s">
        <v>1013</v>
      </c>
    </row>
  </sheetData>
  <sheetProtection algorithmName="SHA-512" hashValue="95d3Td8SHWGtj2W7m1iM9u82C06c79qKyKMYV5Jh1eJHkbnlGbiypl84hfb9X+e0eQwKuBLKE03NZUHFeQoTtg==" saltValue="llMNOWv1T7ZaziRINfyw4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4</vt:i4>
      </vt:variant>
    </vt:vector>
  </HeadingPairs>
  <TitlesOfParts>
    <vt:vector size="17" baseType="lpstr">
      <vt:lpstr>Tenses</vt:lpstr>
      <vt:lpstr>Tabelle1</vt:lpstr>
      <vt:lpstr>T ed ing</vt:lpstr>
      <vt:lpstr>Simple Past</vt:lpstr>
      <vt:lpstr> sipa ed ing</vt:lpstr>
      <vt:lpstr>Simple Past Verben</vt:lpstr>
      <vt:lpstr>Present Perfect</vt:lpstr>
      <vt:lpstr>prpe ed ing</vt:lpstr>
      <vt:lpstr>Present Perfect Verben</vt:lpstr>
      <vt:lpstr>Past Perfect</vt:lpstr>
      <vt:lpstr>pape ed ing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2026-08-12T16:39:02Z</cp:lastPrinted>
  <dcterms:created xsi:type="dcterms:W3CDTF">2026-06-14T12:56:43Z</dcterms:created>
  <dcterms:modified xsi:type="dcterms:W3CDTF">2026-08-17T14:12:20Z</dcterms:modified>
</cp:coreProperties>
</file>